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fileSharing readOnlyRecommended="1"/>
  <workbookPr filterPrivacy="1" defaultThemeVersion="166925"/>
  <xr:revisionPtr revIDLastSave="0" documentId="8_{1ED4DA71-7F48-49B1-AA45-27237B8C8BDA}" xr6:coauthVersionLast="47" xr6:coauthVersionMax="47" xr10:uidLastSave="{00000000-0000-0000-0000-000000000000}"/>
  <bookViews>
    <workbookView xWindow="-120" yWindow="-120" windowWidth="25440" windowHeight="15390" xr2:uid="{97E35FCA-2897-40AF-833B-6593535AA2D5}"/>
  </bookViews>
  <sheets>
    <sheet name="Instructions" sheetId="1" r:id="rId1"/>
    <sheet name="E&amp;O Cost" sheetId="2" r:id="rId2"/>
  </sheets>
  <definedNames>
    <definedName name="_xlnm._FilterDatabase" localSheetId="1" hidden="1">'E&amp;O Cost'!$C$7:$I$31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2" l="1"/>
  <c r="F31" i="2"/>
  <c r="E31" i="2"/>
  <c r="I20" i="2"/>
  <c r="I21" i="2"/>
  <c r="I22" i="2"/>
  <c r="I23" i="2"/>
  <c r="I31" i="2" s="1"/>
  <c r="I24" i="2"/>
  <c r="I25" i="2"/>
  <c r="I26" i="2"/>
  <c r="I27" i="2"/>
  <c r="I28" i="2"/>
  <c r="I29" i="2"/>
  <c r="I30" i="2"/>
  <c r="C2" i="2"/>
  <c r="I16" i="2"/>
  <c r="I17" i="2"/>
  <c r="I18" i="2"/>
  <c r="I19" i="2"/>
  <c r="I13" i="2"/>
  <c r="I14" i="2"/>
  <c r="I15" i="2"/>
  <c r="I12" i="2"/>
  <c r="I11" i="2"/>
  <c r="I10" i="2"/>
  <c r="I9" i="2"/>
  <c r="I8" i="2"/>
</calcChain>
</file>

<file path=xl/sharedStrings.xml><?xml version="1.0" encoding="utf-8"?>
<sst xmlns="http://schemas.openxmlformats.org/spreadsheetml/2006/main" count="117" uniqueCount="92">
  <si>
    <t>2021 Post Season Report - POSTSR 3</t>
  </si>
  <si>
    <t>Education and Outreach Costs Tracking</t>
  </si>
  <si>
    <t>Authority by Section 3, Appendix A of Decision 21-06-034</t>
  </si>
  <si>
    <t xml:space="preserve">Each electric investor-owned utility must track and report costs for PSPS-related education and outreach, </t>
  </si>
  <si>
    <t>including the required surveys, and the Commission’s Safety and Enforcement Division is authorized to</t>
  </si>
  <si>
    <t>develop the cost tracking system for this purpose.  The utilities must include costs incurred by other</t>
  </si>
  <si>
    <r>
      <t>entities from whom they request assistance in these efforts.</t>
    </r>
    <r>
      <rPr>
        <u/>
        <sz val="12"/>
        <color theme="1"/>
        <rFont val="Times New Roman"/>
        <family val="1"/>
      </rPr>
      <t xml:space="preserve"> </t>
    </r>
    <r>
      <rPr>
        <sz val="12"/>
        <color theme="1"/>
        <rFont val="Times New Roman"/>
        <family val="1"/>
      </rPr>
      <t xml:space="preserve">The utilities must include these costs, in the </t>
    </r>
  </si>
  <si>
    <t>format designated by Safety and Enforcement Division, with the [prior year] Post-Season Report.</t>
  </si>
  <si>
    <t>Instructions</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</si>
  <si>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</si>
  <si>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</si>
  <si>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Do not merge cells in the spreadsheet.</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</si>
  <si>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</si>
  <si>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Name file according to the following protocols:</t>
  </si>
  <si>
    <t>syntax:</t>
  </si>
  <si>
    <t>&lt;Utility Abbreviation&gt;_POSTSR4_&lt;Submission Date&gt;</t>
  </si>
  <si>
    <t>examples:</t>
  </si>
  <si>
    <t>PGE_POSTSR4_3-1-2022</t>
  </si>
  <si>
    <t>PacifiCorp_POSTSR4_3-1-2022</t>
  </si>
  <si>
    <t>IOUs subject to requirement:</t>
  </si>
  <si>
    <t>Pacific Gas and Electric Company</t>
  </si>
  <si>
    <t>San Diego Gas &amp; Electric Company</t>
  </si>
  <si>
    <t>Southern California Edison Company</t>
  </si>
  <si>
    <t>Golden State Water Company on behalf of its Bear Valley Electric Service Division</t>
  </si>
  <si>
    <t>Liberty Utilities (CalPeco Electric) LLC</t>
  </si>
  <si>
    <t>PacifiCorp d.b.a. Pacific Power</t>
  </si>
  <si>
    <t>Acronyms</t>
  </si>
  <si>
    <t>E&amp;O</t>
  </si>
  <si>
    <t>Education and Outreach</t>
  </si>
  <si>
    <t>PSPS</t>
  </si>
  <si>
    <t>Public Safety Power Shutoff</t>
  </si>
  <si>
    <t>AFN</t>
  </si>
  <si>
    <t>Access and Functional Needs</t>
  </si>
  <si>
    <t>Any questions related to the template should be directed  to CPUC staff via email address mw7@cpuc.ca.gov.</t>
  </si>
  <si>
    <t>Education and Outreach Cost</t>
  </si>
  <si>
    <t>For Reporting Period: From 01/01/2021 Through 12/31/2021</t>
  </si>
  <si>
    <t>PSPS E&amp;O Program Type</t>
  </si>
  <si>
    <t>E&amp;O Program Description and Method</t>
  </si>
  <si>
    <t>Approximate Number of People Reached</t>
  </si>
  <si>
    <t xml:space="preserve">Cost Incurred By IOU [1] </t>
  </si>
  <si>
    <t xml:space="preserve">Names of Entities (IOU, CBO, etc.) </t>
  </si>
  <si>
    <t>Costs Incurred By Other Entities [2]</t>
  </si>
  <si>
    <t>Total Cost for (Prior Year)</t>
  </si>
  <si>
    <t>Disability Disaster Access and Resources (DDAR) Program</t>
  </si>
  <si>
    <t>Program related multi-channel education and outreach</t>
  </si>
  <si>
    <t>IOU</t>
  </si>
  <si>
    <t>Portable Battery Program (PBP)</t>
  </si>
  <si>
    <t>Self-Generation Incentive Program (SGIP)</t>
  </si>
  <si>
    <t>Generator and Battery Rebate Program</t>
  </si>
  <si>
    <t>Medical Baseline (MBL) Program</t>
  </si>
  <si>
    <t>MBL Program Mailings</t>
  </si>
  <si>
    <t xml:space="preserve">PSPS Preparedness Direct to Customer Outreach Campaign </t>
  </si>
  <si>
    <t>Multi-channel education and outreach</t>
  </si>
  <si>
    <t>Food Replacement Resources</t>
  </si>
  <si>
    <t>Food Replacement Resources related multi-channel education and outreach</t>
  </si>
  <si>
    <t>Haven of Hope on Wheels</t>
  </si>
  <si>
    <t>Service related multi-channel education and outreach</t>
  </si>
  <si>
    <t>HealthCare Industry and Durable Medical Equipment (DME) Customer Outreach</t>
  </si>
  <si>
    <t>Partnerships with healthcare groups and DME companies to promote programs</t>
  </si>
  <si>
    <t>2-1-1 Referral Services</t>
  </si>
  <si>
    <t xml:space="preserve">In-Language CBO </t>
  </si>
  <si>
    <t>Contracts with CBOs to provide in-language communication support before and during PSPS events (pay for performance)</t>
  </si>
  <si>
    <t>Master-Metered Owners, Property Managers, and Multi-unit Dwelling Account Holders Outreach &amp; Community Engagement</t>
  </si>
  <si>
    <t>Education and outreach to multi-unit dwelling account holders, property managers, and master meter owners</t>
  </si>
  <si>
    <t>CBO Informational Partners</t>
  </si>
  <si>
    <t>CBO</t>
  </si>
  <si>
    <t>Translated Public Outreach Materials</t>
  </si>
  <si>
    <t>Translated education and outreach materials</t>
  </si>
  <si>
    <t>PG&amp;E's Website PSPS, wildfire, backup power and AFN specific pages</t>
  </si>
  <si>
    <t xml:space="preserve">PG&amp;E’s website offers PSPS and wildfire preparedness information, as well as a webpage specific to individuals with AFN and PSPS updates during active shutoffs in 13 non-English languages
</t>
  </si>
  <si>
    <t>Multicultural Media Partnerships/ Earned Media</t>
  </si>
  <si>
    <t>To serve non-English speaking customers, PG&amp;E engages with over 150 multicultural media outlets throughout the year in an effort to promote safety initiatives, including PSPS, to monolingual or difficult-to-reach populations that may not have access to mainstream television media and/or read/speak English.  In addition, PG&amp;E contracts with Multicultural Media Partners to provide in-language communication support before and during PSPS events</t>
  </si>
  <si>
    <t>Paid Media and Advertising</t>
  </si>
  <si>
    <t>To supplement PG&amp;E’s outreach efforts during PSPS events, PG&amp;E runs PSPS emergency messages to reach customers via paid media channels, when/where channels are available. PG&amp;E purchases a combination of English and in language radio ads, as well as digital banners in English and multiplate languages  based on targeted ZIP Codes.</t>
  </si>
  <si>
    <t>Informational Videos</t>
  </si>
  <si>
    <t>PG&amp;E creates a variety of informational videos ranging from 30 seconds to 30 minutes</t>
  </si>
  <si>
    <t>PSPS Wildfire Preparedness Regional Open Houses (Webinars) and Safety Town Halls</t>
  </si>
  <si>
    <t xml:space="preserve">Hosted wildfire safety and PSPS preparedness webinars for representatives of people and communities with AFN. </t>
  </si>
  <si>
    <t>Tribal Community Engagement [3]</t>
  </si>
  <si>
    <t>Education and outreach with tribal governments before, during, and after PSPS events and to encourage them to invite their tribal members to attend public trainings and workshops.</t>
  </si>
  <si>
    <t>Customer Collaboration Co-Labs</t>
  </si>
  <si>
    <t>Co-Create &amp; Ideate workshops with customers to improve customer experience before, during, and after PSPS events.</t>
  </si>
  <si>
    <t>Contact Centers</t>
  </si>
  <si>
    <t>PG&amp;E operates three contact centers in the state of California and provides 24/7 emergency live-agent service for customers to report emergencies, or obtain PSPS-related updates, as needed. PG&amp;E’s Contact Center Customer Service Reps are trained in how to handle customers dealing with natural gas and electric emergencies with specific procedures to escalate life- threatening situations, which is available for translation services in 240 languages. PG&amp;E may implement the “PSPS call strategy,”  as needed, to increase call center staffing to help ensure elevated service with minimal wait times for customers during a PSPS event.  In 2021 Contact Center Customer Service Reps validate phone and email contact information on non-emergency calls.</t>
  </si>
  <si>
    <t>PSPS Education and Outreach Survey(s)</t>
  </si>
  <si>
    <t>Phase 3 PSPS Guidelines required education and outreach survey(s)</t>
  </si>
  <si>
    <t>Total</t>
  </si>
  <si>
    <t>Notes:</t>
  </si>
  <si>
    <t>[1] Costs incurred by PG&amp;E is approximated in some instances as education and outreach is provided broadly across PG&amp;E's service territory as discussed in PG&amp;E's 2021 Wildfire Mitigation Plan.</t>
  </si>
  <si>
    <t>[2] Entities associated with PSPS E&amp;O efforts that are not under contract with IOUs have no obligation to provide these costs to IOUs and the IOUs cannot validate these costs.</t>
  </si>
  <si>
    <t xml:space="preserve"> Informational CBOs sharing preparedness + in event communications as appropriate</t>
  </si>
  <si>
    <t>[3] Approximate Number of People Reached for Tribal Community Engagement refers to approximately 400 tribal government contacts serving more than 40,000 tribal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</si>
</sst>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_(* #,##0_);_(* \(#,##0\);_(* &quot;-&quot;??_);_(@_)"/>
  </numFmts>
  <fonts count="11" x14ac:knownFonts="1">
    <font>
      <sz val="11"/>
      <color theme="1"/>
      <name val="Calibri"/>
      <family val="2"/>
      <scheme val="minor"/>
    </font>
    <font>
      <sz val="11"/>
      <color theme="1"/>
      <name val="Times New Roman"/>
      <family val="1"/>
    </font>
    <font>
      <u/>
      <sz val="12"/>
      <color theme="1"/>
      <name val="Times New Roman"/>
      <family val="1"/>
    </font>
    <font>
      <sz val="12"/>
      <color theme="1"/>
      <name val="Times New Roman"/>
      <family val="1"/>
    </font>
    <font>
      <b/>
      <sz val="20"/>
      <color theme="0"/>
      <name val="Times New Roman"/>
      <family val="1"/>
    </font>
    <font>
      <b/>
      <sz val="12"/>
      <color theme="1"/>
      <name val="Times New Roman"/>
      <family val="1"/>
    </font>
    <font>
      <sz val="8"/>
      <color theme="1"/>
      <name val="Times New Roman"/>
      <family val="1"/>
    </font>
    <font>
      <b/>
      <sz val="12"/>
      <color theme="0"/>
      <name val="Times New Roman"/>
      <family val="1"/>
    </font>
    <font>
      <b/>
      <sz val="8"/>
      <color theme="1"/>
      <name val="Times New Roman"/>
      <family val="1"/>
    </font>
    <font>
      <b/>
      <u/>
      <sz val="12"/>
      <color theme="1"/>
      <name val="Times New Roman"/>
      <family val="1"/>
    </font>
    <font>
      <sz val="11"/>
      <color theme="1"/>
      <name val="Calibri"/>
      <family val="2"/>
      <scheme val="minor"/>
    </font>
  </fonts>
  <fills count="5">
    <fill>
      <patternFill patternType="none"/>
    </fill>
    <fill>
      <patternFill patternType="gray125"/>
    </fill>
    <fill>
      <patternFill patternType="solid">
        <fgColor rgb="FF00A4DD"/>
        <bgColor indexed="64"/>
      </patternFill>
    </fill>
    <fill>
      <patternFill patternType="solid">
        <fgColor rgb="FF0082AA"/>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0" fillId="0" borderId="0" applyFont="0" applyFill="0" applyBorder="0" applyAlignment="0" applyProtection="0"/>
  </cellStyleXfs>
  <cellXfs count="38">
    <xf numFmtId="0" fontId="0" fillId="0" borderId="0" xfId="0"/>
    <xf numFmtId="0" fontId="1" fillId="0" borderId="0" xfId="0" applyFont="1"/>
    <xf numFmtId="0" fontId="2" fillId="0" borderId="0" xfId="0" applyFont="1"/>
    <xf numFmtId="0" fontId="3" fillId="0" borderId="0" xfId="0" applyFont="1"/>
    <xf numFmtId="0" fontId="4" fillId="2" borderId="0" xfId="0" applyFont="1" applyFill="1"/>
    <xf numFmtId="0" fontId="6" fillId="0" borderId="0" xfId="0" applyFont="1"/>
    <xf numFmtId="0" fontId="6" fillId="0" borderId="1" xfId="0" applyFont="1" applyBorder="1"/>
    <xf numFmtId="164" fontId="6" fillId="0" borderId="1" xfId="0" applyNumberFormat="1" applyFont="1" applyBorder="1"/>
    <xf numFmtId="0" fontId="6" fillId="0" borderId="2" xfId="0" applyFont="1" applyBorder="1"/>
    <xf numFmtId="164" fontId="6" fillId="0" borderId="2" xfId="0" applyNumberFormat="1" applyFont="1" applyBorder="1"/>
    <xf numFmtId="164" fontId="6" fillId="0" borderId="7" xfId="0" applyNumberFormat="1" applyFont="1" applyBorder="1"/>
    <xf numFmtId="164" fontId="6" fillId="0" borderId="9" xfId="0" applyNumberFormat="1" applyFont="1" applyBorder="1"/>
    <xf numFmtId="0" fontId="4" fillId="0" borderId="0" xfId="0" applyFont="1"/>
    <xf numFmtId="0" fontId="7" fillId="0" borderId="0" xfId="0" applyFont="1"/>
    <xf numFmtId="0" fontId="7" fillId="2" borderId="0" xfId="0" applyFont="1" applyFill="1"/>
    <xf numFmtId="0" fontId="9" fillId="0" borderId="0" xfId="0" applyFont="1"/>
    <xf numFmtId="0" fontId="6" fillId="0" borderId="1" xfId="0" applyFont="1" applyBorder="1" applyAlignment="1">
      <alignment horizontal="left" vertical="top"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0" borderId="6" xfId="0" applyFont="1" applyBorder="1" applyAlignment="1">
      <alignment horizontal="left" vertical="top" wrapText="1"/>
    </xf>
    <xf numFmtId="0" fontId="7" fillId="3" borderId="5" xfId="0" applyFont="1" applyFill="1" applyBorder="1" applyAlignment="1">
      <alignment horizontal="center" vertical="center" wrapText="1"/>
    </xf>
    <xf numFmtId="165" fontId="6" fillId="0" borderId="1" xfId="1" applyNumberFormat="1" applyFont="1" applyBorder="1"/>
    <xf numFmtId="165" fontId="6" fillId="0" borderId="2" xfId="1" applyNumberFormat="1" applyFont="1" applyBorder="1"/>
    <xf numFmtId="0" fontId="4" fillId="2" borderId="0" xfId="0" applyFont="1" applyFill="1" applyAlignment="1">
      <alignment wrapText="1"/>
    </xf>
    <xf numFmtId="0" fontId="5" fillId="0" borderId="0" xfId="0" applyFont="1" applyAlignment="1">
      <alignment wrapText="1"/>
    </xf>
    <xf numFmtId="0" fontId="8" fillId="0" borderId="8" xfId="0" applyFont="1" applyBorder="1" applyAlignment="1">
      <alignment wrapText="1"/>
    </xf>
    <xf numFmtId="0" fontId="6" fillId="0" borderId="0" xfId="0" applyFont="1" applyAlignment="1">
      <alignment wrapText="1"/>
    </xf>
    <xf numFmtId="0" fontId="1" fillId="0" borderId="0" xfId="0" applyFont="1" applyAlignment="1">
      <alignment wrapText="1"/>
    </xf>
    <xf numFmtId="3" fontId="6" fillId="0" borderId="0" xfId="0" applyNumberFormat="1" applyFont="1"/>
    <xf numFmtId="165" fontId="6" fillId="4" borderId="1" xfId="1" applyNumberFormat="1" applyFont="1" applyFill="1" applyBorder="1"/>
    <xf numFmtId="164" fontId="6" fillId="4" borderId="1" xfId="0" applyNumberFormat="1" applyFont="1" applyFill="1" applyBorder="1"/>
    <xf numFmtId="165" fontId="6" fillId="0" borderId="1" xfId="1" applyNumberFormat="1" applyFont="1" applyFill="1" applyBorder="1"/>
    <xf numFmtId="165" fontId="6" fillId="0" borderId="1" xfId="1" applyNumberFormat="1" applyFont="1" applyBorder="1" applyAlignment="1">
      <alignment horizontal="right"/>
    </xf>
    <xf numFmtId="1" fontId="6" fillId="0" borderId="1" xfId="1" applyNumberFormat="1" applyFont="1" applyBorder="1"/>
    <xf numFmtId="0" fontId="3" fillId="0" borderId="0" xfId="0" applyFont="1" applyAlignment="1">
      <alignment wrapText="1"/>
    </xf>
    <xf numFmtId="0" fontId="3" fillId="0" borderId="0" xfId="0" applyFont="1" applyAlignment="1">
      <alignment horizontal="left" vertical="top" wrapText="1"/>
    </xf>
    <xf numFmtId="0" fontId="3" fillId="0" borderId="0" xfId="0" applyFont="1" applyAlignment="1">
      <alignment wrapText="1"/>
    </xf>
    <xf numFmtId="0" fontId="6"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008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85725</xdr:colOff>
      <xdr:row>1</xdr:row>
      <xdr:rowOff>95250</xdr:rowOff>
    </xdr:from>
    <xdr:ext cx="437511" cy="419784"/>
    <xdr:pic>
      <xdr:nvPicPr>
        <xdr:cNvPr id="2" name="Picture 1">
          <a:extLst>
            <a:ext uri="{FF2B5EF4-FFF2-40B4-BE49-F238E27FC236}">
              <a16:creationId xmlns:a16="http://schemas.microsoft.com/office/drawing/2014/main" id="{9E7EE9C7-52DA-4346-87FA-D2491B5608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95275"/>
          <a:ext cx="437511" cy="419784"/>
        </a:xfrm>
        <a:prstGeom prst="rect">
          <a:avLst/>
        </a:prstGeom>
      </xdr:spPr>
    </xdr:pic>
    <xdr:clientData/>
  </xdr:oneCellAnchor>
  <xdr:twoCellAnchor>
    <xdr:from>
      <xdr:col>1</xdr:col>
      <xdr:colOff>390525</xdr:colOff>
      <xdr:row>3</xdr:row>
      <xdr:rowOff>95250</xdr:rowOff>
    </xdr:from>
    <xdr:to>
      <xdr:col>18</xdr:col>
      <xdr:colOff>19050</xdr:colOff>
      <xdr:row>38</xdr:row>
      <xdr:rowOff>47625</xdr:rowOff>
    </xdr:to>
    <xdr:sp macro="" textlink="">
      <xdr:nvSpPr>
        <xdr:cNvPr id="3" name="Rectangle 2">
          <a:extLst>
            <a:ext uri="{FF2B5EF4-FFF2-40B4-BE49-F238E27FC236}">
              <a16:creationId xmlns:a16="http://schemas.microsoft.com/office/drawing/2014/main" id="{59392F5E-7482-433D-8750-5CC0B86EF71C}"/>
            </a:ext>
          </a:extLst>
        </xdr:cNvPr>
        <xdr:cNvSpPr/>
      </xdr:nvSpPr>
      <xdr:spPr>
        <a:xfrm>
          <a:off x="390525" y="904875"/>
          <a:ext cx="9991725" cy="6543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85725</xdr:colOff>
      <xdr:row>1</xdr:row>
      <xdr:rowOff>95250</xdr:rowOff>
    </xdr:from>
    <xdr:ext cx="437511" cy="419784"/>
    <xdr:pic>
      <xdr:nvPicPr>
        <xdr:cNvPr id="2" name="Picture 1">
          <a:extLst>
            <a:ext uri="{FF2B5EF4-FFF2-40B4-BE49-F238E27FC236}">
              <a16:creationId xmlns:a16="http://schemas.microsoft.com/office/drawing/2014/main" id="{152B4998-E0EB-4699-BDA6-6C86835BF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2:Q36"/>
  <sheetViews>
    <sheetView showGridLines="0" tabSelected="1" topLeftCell="A4" workbookViewId="0">
      <selection activeCell="N14" sqref="N14"/>
    </sheetView>
  </sheetViews>
  <sheetFormatPr defaultRowHeight="15.75" x14ac:dyDescent="0.25"/>
  <cols>
    <col min="1" max="1" width="2.5703125" style="3" customWidth="1"/>
    <col min="2" max="16384" width="9.140625" style="3"/>
  </cols>
  <sheetData>
    <row r="2" spans="1:13" s="14" customFormat="1" ht="48.2" customHeight="1" x14ac:dyDescent="0.25">
      <c r="A2" s="13"/>
      <c r="C2" s="14" t="s">
        <v>0</v>
      </c>
    </row>
    <row r="5" spans="1:13" x14ac:dyDescent="0.25">
      <c r="C5" s="15" t="s">
        <v>1</v>
      </c>
    </row>
    <row r="7" spans="1:13" x14ac:dyDescent="0.25">
      <c r="C7" s="2" t="s">
        <v>2</v>
      </c>
    </row>
    <row r="8" spans="1:13" x14ac:dyDescent="0.25">
      <c r="D8" s="36" t="s">
        <v>3</v>
      </c>
      <c r="E8" s="36"/>
      <c r="F8" s="36"/>
      <c r="G8" s="36"/>
      <c r="H8" s="36"/>
      <c r="I8" s="36"/>
      <c r="J8" s="36"/>
      <c r="K8" s="36"/>
      <c r="L8" s="36"/>
      <c r="M8" s="36"/>
    </row>
    <row r="9" spans="1:13" x14ac:dyDescent="0.25">
      <c r="D9" s="36" t="s">
        <v>4</v>
      </c>
      <c r="E9" s="36"/>
      <c r="F9" s="36"/>
      <c r="G9" s="36"/>
      <c r="H9" s="36"/>
      <c r="I9" s="36"/>
      <c r="J9" s="36"/>
      <c r="K9" s="36"/>
      <c r="L9" s="36"/>
      <c r="M9" s="36"/>
    </row>
    <row r="10" spans="1:13" ht="15.75" customHeight="1" x14ac:dyDescent="0.25">
      <c r="D10" s="36" t="s">
        <v>5</v>
      </c>
      <c r="E10" s="36"/>
      <c r="F10" s="36"/>
      <c r="G10" s="36"/>
      <c r="H10" s="36"/>
      <c r="I10" s="36"/>
      <c r="J10" s="36"/>
      <c r="K10" s="36"/>
      <c r="L10" s="36"/>
      <c r="M10" s="36"/>
    </row>
    <row r="11" spans="1:13" ht="15" customHeight="1" x14ac:dyDescent="0.25">
      <c r="D11" s="36" t="s">
        <v>6</v>
      </c>
      <c r="E11" s="36"/>
      <c r="F11" s="36"/>
      <c r="G11" s="36"/>
      <c r="H11" s="36"/>
      <c r="I11" s="36"/>
      <c r="J11" s="36"/>
      <c r="K11" s="36"/>
      <c r="L11" s="36"/>
      <c r="M11" s="36"/>
    </row>
    <row r="12" spans="1:13" x14ac:dyDescent="0.25">
      <c r="D12" s="36" t="s">
        <v>7</v>
      </c>
      <c r="E12" s="36"/>
      <c r="F12" s="36"/>
      <c r="G12" s="36"/>
      <c r="H12" s="36"/>
      <c r="I12" s="36"/>
      <c r="J12" s="36"/>
      <c r="K12" s="36"/>
      <c r="L12" s="36"/>
      <c r="M12" s="36"/>
    </row>
    <row r="14" spans="1:13" x14ac:dyDescent="0.25">
      <c r="C14" s="2" t="s">
        <v>8</v>
      </c>
    </row>
    <row r="15" spans="1:13" x14ac:dyDescent="0.25">
      <c r="C15" s="3">
        <v>1</v>
      </c>
      <c r="D15" s="3" t="s">
        <v>9</v>
      </c>
    </row>
    <row r="16" spans="1:13" x14ac:dyDescent="0.25">
      <c r="C16" s="3">
        <v>2</v>
      </c>
      <c r="D16" s="3" t="s">
        <v>10</v>
      </c>
    </row>
    <row r="17" spans="3:17" x14ac:dyDescent="0.25">
      <c r="C17" s="3">
        <v>3</v>
      </c>
      <c r="D17" s="3" t="s">
        <v>11</v>
      </c>
    </row>
    <row r="18" spans="3:17" ht="63.75" customHeight="1" x14ac:dyDescent="0.25">
      <c r="C18" s="3">
        <v>4</v>
      </c>
      <c r="D18" s="35" t="s">
        <v>12</v>
      </c>
      <c r="E18" s="35"/>
      <c r="F18" s="35"/>
      <c r="G18" s="35"/>
      <c r="H18" s="35"/>
      <c r="I18" s="35"/>
      <c r="J18" s="35"/>
      <c r="K18" s="35"/>
      <c r="L18" s="35"/>
      <c r="M18" s="35"/>
      <c r="N18" s="35"/>
      <c r="O18" s="35"/>
      <c r="P18" s="35"/>
      <c r="Q18" s="35"/>
    </row>
    <row r="19" spans="3:17" x14ac:dyDescent="0.25">
      <c r="C19" s="3">
        <v>5</v>
      </c>
      <c r="D19" s="3" t="s">
        <v>13</v>
      </c>
    </row>
    <row r="20" spans="3:17" x14ac:dyDescent="0.25">
      <c r="D20" s="3" t="s">
        <v>14</v>
      </c>
      <c r="E20" s="3" t="s">
        <v>15</v>
      </c>
    </row>
    <row r="21" spans="3:17" x14ac:dyDescent="0.25">
      <c r="D21" s="3" t="s">
        <v>16</v>
      </c>
      <c r="E21" s="3" t="s">
        <v>17</v>
      </c>
    </row>
    <row r="22" spans="3:17" x14ac:dyDescent="0.25">
      <c r="E22" s="3" t="s">
        <v>18</v>
      </c>
    </row>
    <row r="24" spans="3:17" x14ac:dyDescent="0.25">
      <c r="C24" s="2" t="s">
        <v>19</v>
      </c>
    </row>
    <row r="25" spans="3:17" x14ac:dyDescent="0.25">
      <c r="D25" s="3" t="s">
        <v>20</v>
      </c>
    </row>
    <row r="26" spans="3:17" x14ac:dyDescent="0.25">
      <c r="D26" s="3" t="s">
        <v>21</v>
      </c>
    </row>
    <row r="27" spans="3:17" x14ac:dyDescent="0.25">
      <c r="D27" s="3" t="s">
        <v>22</v>
      </c>
    </row>
    <row r="28" spans="3:17" x14ac:dyDescent="0.25">
      <c r="D28" s="3" t="s">
        <v>23</v>
      </c>
    </row>
    <row r="29" spans="3:17" x14ac:dyDescent="0.25">
      <c r="D29" s="3" t="s">
        <v>24</v>
      </c>
    </row>
    <row r="30" spans="3:17" x14ac:dyDescent="0.25">
      <c r="D30" s="3" t="s">
        <v>25</v>
      </c>
    </row>
    <row r="32" spans="3:17" x14ac:dyDescent="0.25">
      <c r="C32" s="2" t="s">
        <v>26</v>
      </c>
    </row>
    <row r="33" spans="3:4" x14ac:dyDescent="0.25">
      <c r="C33" s="3" t="s">
        <v>27</v>
      </c>
      <c r="D33" s="3" t="s">
        <v>28</v>
      </c>
    </row>
    <row r="34" spans="3:4" x14ac:dyDescent="0.25">
      <c r="C34" s="3" t="s">
        <v>29</v>
      </c>
      <c r="D34" s="3" t="s">
        <v>30</v>
      </c>
    </row>
    <row r="35" spans="3:4" x14ac:dyDescent="0.25">
      <c r="C35" s="3" t="s">
        <v>31</v>
      </c>
      <c r="D35" s="3" t="s">
        <v>32</v>
      </c>
    </row>
    <row r="36" spans="3:4" x14ac:dyDescent="0.25">
      <c r="C36" s="3" t="s">
        <v>33</v>
      </c>
    </row>
  </sheetData>
  <mergeCells count="6">
    <mergeCell ref="D18:Q18"/>
    <mergeCell ref="D8:M8"/>
    <mergeCell ref="D9:M9"/>
    <mergeCell ref="D10:M10"/>
    <mergeCell ref="D11:M11"/>
    <mergeCell ref="D12:M12"/>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dimension ref="A2:I56"/>
  <sheetViews>
    <sheetView showGridLines="0" topLeftCell="B1" zoomScaleNormal="100" workbookViewId="0">
      <selection activeCell="B1" sqref="B1"/>
    </sheetView>
  </sheetViews>
  <sheetFormatPr defaultRowHeight="15" x14ac:dyDescent="0.25"/>
  <cols>
    <col min="1" max="1" width="3.28515625" style="1" customWidth="1"/>
    <col min="2" max="2" width="9.140625" style="1"/>
    <col min="3" max="3" width="66.42578125" style="27" bestFit="1" customWidth="1"/>
    <col min="4" max="4" width="45.7109375" style="1" bestFit="1" customWidth="1"/>
    <col min="5" max="5" width="20.28515625" style="1" customWidth="1"/>
    <col min="6" max="6" width="24.7109375" style="1" customWidth="1"/>
    <col min="7" max="7" width="32" style="1" customWidth="1"/>
    <col min="8" max="8" width="25.5703125" style="1" customWidth="1"/>
    <col min="9" max="9" width="25.28515625" style="1" customWidth="1"/>
    <col min="10" max="16384" width="9.140625" style="1"/>
  </cols>
  <sheetData>
    <row r="2" spans="1:9" s="4" customFormat="1" ht="48.2" customHeight="1" x14ac:dyDescent="0.35">
      <c r="A2" s="12"/>
      <c r="C2" s="23" t="str">
        <f>Instructions!C2</f>
        <v>2021 Post Season Report - POSTSR 3</v>
      </c>
    </row>
    <row r="4" spans="1:9" s="3" customFormat="1" ht="15.75" x14ac:dyDescent="0.25">
      <c r="C4" s="24" t="s">
        <v>34</v>
      </c>
    </row>
    <row r="5" spans="1:9" s="3" customFormat="1" ht="15.75" x14ac:dyDescent="0.25">
      <c r="C5" s="34" t="s">
        <v>35</v>
      </c>
    </row>
    <row r="6" spans="1:9" s="3" customFormat="1" ht="16.5" thickBot="1" x14ac:dyDescent="0.3">
      <c r="C6" s="34"/>
    </row>
    <row r="7" spans="1:9" s="3" customFormat="1" ht="47.25" x14ac:dyDescent="0.25">
      <c r="C7" s="17" t="s">
        <v>36</v>
      </c>
      <c r="D7" s="18" t="s">
        <v>37</v>
      </c>
      <c r="E7" s="18" t="s">
        <v>38</v>
      </c>
      <c r="F7" s="18" t="s">
        <v>39</v>
      </c>
      <c r="G7" s="18" t="s">
        <v>40</v>
      </c>
      <c r="H7" s="18" t="s">
        <v>41</v>
      </c>
      <c r="I7" s="20" t="s">
        <v>42</v>
      </c>
    </row>
    <row r="8" spans="1:9" s="5" customFormat="1" ht="11.25" x14ac:dyDescent="0.2">
      <c r="C8" s="19" t="s">
        <v>43</v>
      </c>
      <c r="D8" s="16" t="s">
        <v>44</v>
      </c>
      <c r="E8" s="21">
        <v>9300</v>
      </c>
      <c r="F8" s="7">
        <v>450000</v>
      </c>
      <c r="G8" s="6" t="s">
        <v>45</v>
      </c>
      <c r="H8" s="7">
        <v>0</v>
      </c>
      <c r="I8" s="10">
        <f t="shared" ref="I8:I30" si="0">F8+H8</f>
        <v>450000</v>
      </c>
    </row>
    <row r="9" spans="1:9" s="5" customFormat="1" ht="11.25" x14ac:dyDescent="0.2">
      <c r="C9" s="19" t="s">
        <v>46</v>
      </c>
      <c r="D9" s="16" t="s">
        <v>44</v>
      </c>
      <c r="E9" s="21">
        <v>15800</v>
      </c>
      <c r="F9" s="7">
        <v>263000</v>
      </c>
      <c r="G9" s="6" t="s">
        <v>45</v>
      </c>
      <c r="H9" s="7">
        <v>0</v>
      </c>
      <c r="I9" s="10">
        <f t="shared" si="0"/>
        <v>263000</v>
      </c>
    </row>
    <row r="10" spans="1:9" s="5" customFormat="1" ht="11.25" x14ac:dyDescent="0.2">
      <c r="C10" s="19" t="s">
        <v>47</v>
      </c>
      <c r="D10" s="16" t="s">
        <v>44</v>
      </c>
      <c r="E10" s="21">
        <v>18000</v>
      </c>
      <c r="F10" s="7">
        <v>5000</v>
      </c>
      <c r="G10" s="6" t="s">
        <v>45</v>
      </c>
      <c r="H10" s="7">
        <v>0</v>
      </c>
      <c r="I10" s="10">
        <f t="shared" si="0"/>
        <v>5000</v>
      </c>
    </row>
    <row r="11" spans="1:9" s="5" customFormat="1" ht="11.25" x14ac:dyDescent="0.2">
      <c r="C11" s="19" t="s">
        <v>48</v>
      </c>
      <c r="D11" s="16" t="s">
        <v>44</v>
      </c>
      <c r="E11" s="21">
        <v>16700</v>
      </c>
      <c r="F11" s="7">
        <v>73537</v>
      </c>
      <c r="G11" s="6" t="s">
        <v>45</v>
      </c>
      <c r="H11" s="7">
        <v>0</v>
      </c>
      <c r="I11" s="10">
        <f t="shared" si="0"/>
        <v>73537</v>
      </c>
    </row>
    <row r="12" spans="1:9" s="5" customFormat="1" ht="11.25" x14ac:dyDescent="0.2">
      <c r="C12" s="19" t="s">
        <v>49</v>
      </c>
      <c r="D12" s="16" t="s">
        <v>50</v>
      </c>
      <c r="E12" s="31">
        <v>260000</v>
      </c>
      <c r="F12" s="7">
        <v>21390</v>
      </c>
      <c r="G12" s="6" t="s">
        <v>45</v>
      </c>
      <c r="H12" s="7">
        <v>0</v>
      </c>
      <c r="I12" s="10">
        <f t="shared" si="0"/>
        <v>21390</v>
      </c>
    </row>
    <row r="13" spans="1:9" s="5" customFormat="1" ht="11.25" x14ac:dyDescent="0.2">
      <c r="C13" s="19" t="s">
        <v>51</v>
      </c>
      <c r="D13" s="16" t="s">
        <v>52</v>
      </c>
      <c r="E13" s="31">
        <v>120254650</v>
      </c>
      <c r="F13" s="7">
        <v>1772290</v>
      </c>
      <c r="G13" s="6" t="s">
        <v>45</v>
      </c>
      <c r="H13" s="7">
        <v>0</v>
      </c>
      <c r="I13" s="10">
        <f t="shared" si="0"/>
        <v>1772290</v>
      </c>
    </row>
    <row r="14" spans="1:9" s="5" customFormat="1" ht="22.5" x14ac:dyDescent="0.2">
      <c r="C14" s="19" t="s">
        <v>53</v>
      </c>
      <c r="D14" s="16" t="s">
        <v>54</v>
      </c>
      <c r="E14" s="29">
        <v>10494</v>
      </c>
      <c r="F14" s="7">
        <v>18615</v>
      </c>
      <c r="G14" s="6" t="s">
        <v>45</v>
      </c>
      <c r="H14" s="7">
        <v>0</v>
      </c>
      <c r="I14" s="10">
        <f t="shared" si="0"/>
        <v>18615</v>
      </c>
    </row>
    <row r="15" spans="1:9" s="5" customFormat="1" ht="11.25" x14ac:dyDescent="0.2">
      <c r="C15" s="19" t="s">
        <v>55</v>
      </c>
      <c r="D15" s="16" t="s">
        <v>56</v>
      </c>
      <c r="E15" s="29">
        <v>2</v>
      </c>
      <c r="F15" s="7">
        <v>35</v>
      </c>
      <c r="G15" s="6" t="s">
        <v>45</v>
      </c>
      <c r="H15" s="7">
        <v>0</v>
      </c>
      <c r="I15" s="10">
        <f t="shared" si="0"/>
        <v>35</v>
      </c>
    </row>
    <row r="16" spans="1:9" s="5" customFormat="1" ht="22.5" x14ac:dyDescent="0.2">
      <c r="C16" s="19" t="s">
        <v>57</v>
      </c>
      <c r="D16" s="16" t="s">
        <v>58</v>
      </c>
      <c r="E16" s="21">
        <v>11000000</v>
      </c>
      <c r="F16" s="30">
        <v>166919.41</v>
      </c>
      <c r="G16" s="6" t="s">
        <v>45</v>
      </c>
      <c r="H16" s="7">
        <v>0</v>
      </c>
      <c r="I16" s="10">
        <f t="shared" si="0"/>
        <v>166919.41</v>
      </c>
    </row>
    <row r="17" spans="3:9" s="5" customFormat="1" ht="10.5" customHeight="1" x14ac:dyDescent="0.2">
      <c r="C17" s="19" t="s">
        <v>59</v>
      </c>
      <c r="D17" s="16" t="s">
        <v>56</v>
      </c>
      <c r="E17" s="29">
        <v>12218</v>
      </c>
      <c r="F17" s="7">
        <v>1049001.6000000001</v>
      </c>
      <c r="G17" s="6" t="s">
        <v>45</v>
      </c>
      <c r="H17" s="7">
        <v>0</v>
      </c>
      <c r="I17" s="10">
        <f t="shared" si="0"/>
        <v>1049001.6000000001</v>
      </c>
    </row>
    <row r="18" spans="3:9" s="5" customFormat="1" ht="30" customHeight="1" x14ac:dyDescent="0.2">
      <c r="C18" s="19" t="s">
        <v>60</v>
      </c>
      <c r="D18" s="16" t="s">
        <v>61</v>
      </c>
      <c r="E18" s="33">
        <v>0</v>
      </c>
      <c r="F18" s="7">
        <v>0</v>
      </c>
      <c r="G18" s="6" t="s">
        <v>45</v>
      </c>
      <c r="H18" s="7">
        <v>0</v>
      </c>
      <c r="I18" s="10">
        <f t="shared" si="0"/>
        <v>0</v>
      </c>
    </row>
    <row r="19" spans="3:9" s="5" customFormat="1" ht="22.5" x14ac:dyDescent="0.2">
      <c r="C19" s="19" t="s">
        <v>62</v>
      </c>
      <c r="D19" s="16" t="s">
        <v>63</v>
      </c>
      <c r="E19" s="21">
        <v>40000</v>
      </c>
      <c r="F19" s="7">
        <v>71600</v>
      </c>
      <c r="G19" s="6" t="s">
        <v>45</v>
      </c>
      <c r="H19" s="7">
        <v>0</v>
      </c>
      <c r="I19" s="10">
        <f t="shared" si="0"/>
        <v>71600</v>
      </c>
    </row>
    <row r="20" spans="3:9" s="5" customFormat="1" ht="22.5" x14ac:dyDescent="0.2">
      <c r="C20" s="19" t="s">
        <v>64</v>
      </c>
      <c r="D20" s="16" t="s">
        <v>90</v>
      </c>
      <c r="E20" s="21">
        <v>1051936</v>
      </c>
      <c r="F20" s="7">
        <v>0</v>
      </c>
      <c r="G20" s="6" t="s">
        <v>65</v>
      </c>
      <c r="H20" s="7">
        <v>21807.23</v>
      </c>
      <c r="I20" s="10">
        <f t="shared" si="0"/>
        <v>21807.23</v>
      </c>
    </row>
    <row r="21" spans="3:9" s="5" customFormat="1" ht="11.25" x14ac:dyDescent="0.2">
      <c r="C21" s="19" t="s">
        <v>66</v>
      </c>
      <c r="D21" s="16" t="s">
        <v>67</v>
      </c>
      <c r="E21" s="21">
        <v>1051936</v>
      </c>
      <c r="F21" s="7">
        <v>58181</v>
      </c>
      <c r="G21" s="6" t="s">
        <v>45</v>
      </c>
      <c r="H21" s="7">
        <v>0</v>
      </c>
      <c r="I21" s="10">
        <f t="shared" si="0"/>
        <v>58181</v>
      </c>
    </row>
    <row r="22" spans="3:9" s="5" customFormat="1" ht="56.25" x14ac:dyDescent="0.2">
      <c r="C22" s="19" t="s">
        <v>68</v>
      </c>
      <c r="D22" s="16" t="s">
        <v>69</v>
      </c>
      <c r="E22" s="21">
        <v>5832645</v>
      </c>
      <c r="F22" s="7">
        <v>382535.48</v>
      </c>
      <c r="G22" s="6" t="s">
        <v>45</v>
      </c>
      <c r="H22" s="7">
        <v>0</v>
      </c>
      <c r="I22" s="10">
        <f t="shared" si="0"/>
        <v>382535.48</v>
      </c>
    </row>
    <row r="23" spans="3:9" s="5" customFormat="1" ht="90" x14ac:dyDescent="0.2">
      <c r="C23" s="19" t="s">
        <v>70</v>
      </c>
      <c r="D23" s="16" t="s">
        <v>71</v>
      </c>
      <c r="E23" s="21">
        <v>2438553</v>
      </c>
      <c r="F23" s="7">
        <v>400000</v>
      </c>
      <c r="G23" s="6" t="s">
        <v>45</v>
      </c>
      <c r="H23" s="7">
        <v>0</v>
      </c>
      <c r="I23" s="10">
        <f t="shared" si="0"/>
        <v>400000</v>
      </c>
    </row>
    <row r="24" spans="3:9" s="5" customFormat="1" ht="67.5" x14ac:dyDescent="0.2">
      <c r="C24" s="19" t="s">
        <v>72</v>
      </c>
      <c r="D24" s="16" t="s">
        <v>73</v>
      </c>
      <c r="E24" s="32">
        <v>2538060</v>
      </c>
      <c r="F24" s="7">
        <v>21174.01</v>
      </c>
      <c r="G24" s="6" t="s">
        <v>45</v>
      </c>
      <c r="H24" s="7">
        <v>0</v>
      </c>
      <c r="I24" s="10">
        <f t="shared" si="0"/>
        <v>21174.01</v>
      </c>
    </row>
    <row r="25" spans="3:9" s="5" customFormat="1" ht="22.5" x14ac:dyDescent="0.2">
      <c r="C25" s="19" t="s">
        <v>74</v>
      </c>
      <c r="D25" s="16" t="s">
        <v>75</v>
      </c>
      <c r="E25" s="28">
        <v>365000</v>
      </c>
      <c r="F25" s="7">
        <v>530000</v>
      </c>
      <c r="G25" s="6" t="s">
        <v>45</v>
      </c>
      <c r="H25" s="7">
        <v>0</v>
      </c>
      <c r="I25" s="10">
        <f t="shared" si="0"/>
        <v>530000</v>
      </c>
    </row>
    <row r="26" spans="3:9" s="5" customFormat="1" ht="53.25" customHeight="1" x14ac:dyDescent="0.2">
      <c r="C26" s="19" t="s">
        <v>76</v>
      </c>
      <c r="D26" s="16" t="s">
        <v>77</v>
      </c>
      <c r="E26" s="31">
        <v>6178</v>
      </c>
      <c r="F26" s="7">
        <v>110000</v>
      </c>
      <c r="G26" s="6" t="s">
        <v>45</v>
      </c>
      <c r="H26" s="7">
        <v>0</v>
      </c>
      <c r="I26" s="10">
        <f t="shared" si="0"/>
        <v>110000</v>
      </c>
    </row>
    <row r="27" spans="3:9" s="5" customFormat="1" ht="33.75" x14ac:dyDescent="0.2">
      <c r="C27" s="19" t="s">
        <v>78</v>
      </c>
      <c r="D27" s="16" t="s">
        <v>79</v>
      </c>
      <c r="E27" s="21">
        <v>400</v>
      </c>
      <c r="F27" s="7">
        <v>100000</v>
      </c>
      <c r="G27" s="6" t="s">
        <v>45</v>
      </c>
      <c r="H27" s="7">
        <v>0</v>
      </c>
      <c r="I27" s="10">
        <f t="shared" si="0"/>
        <v>100000</v>
      </c>
    </row>
    <row r="28" spans="3:9" s="5" customFormat="1" ht="22.5" x14ac:dyDescent="0.2">
      <c r="C28" s="19" t="s">
        <v>80</v>
      </c>
      <c r="D28" s="16" t="s">
        <v>81</v>
      </c>
      <c r="E28" s="31">
        <v>49</v>
      </c>
      <c r="F28" s="30">
        <v>453380</v>
      </c>
      <c r="G28" s="6" t="s">
        <v>45</v>
      </c>
      <c r="H28" s="7">
        <v>0</v>
      </c>
      <c r="I28" s="10">
        <f t="shared" si="0"/>
        <v>453380</v>
      </c>
    </row>
    <row r="29" spans="3:9" s="5" customFormat="1" ht="161.25" customHeight="1" x14ac:dyDescent="0.2">
      <c r="C29" s="19" t="s">
        <v>82</v>
      </c>
      <c r="D29" s="16" t="s">
        <v>83</v>
      </c>
      <c r="E29" s="31">
        <v>4355185</v>
      </c>
      <c r="F29" s="7">
        <v>3672313</v>
      </c>
      <c r="G29" s="6" t="s">
        <v>45</v>
      </c>
      <c r="H29" s="7">
        <v>0</v>
      </c>
      <c r="I29" s="10">
        <f t="shared" si="0"/>
        <v>3672313</v>
      </c>
    </row>
    <row r="30" spans="3:9" s="5" customFormat="1" ht="11.25" x14ac:dyDescent="0.2">
      <c r="C30" s="19" t="s">
        <v>84</v>
      </c>
      <c r="D30" s="16" t="s">
        <v>85</v>
      </c>
      <c r="E30" s="21">
        <v>6830</v>
      </c>
      <c r="F30" s="7">
        <v>355920</v>
      </c>
      <c r="G30" s="6" t="s">
        <v>45</v>
      </c>
      <c r="H30" s="7">
        <v>0</v>
      </c>
      <c r="I30" s="10">
        <f t="shared" si="0"/>
        <v>355920</v>
      </c>
    </row>
    <row r="31" spans="3:9" s="5" customFormat="1" ht="12" thickBot="1" x14ac:dyDescent="0.25">
      <c r="C31" s="25" t="s">
        <v>86</v>
      </c>
      <c r="D31" s="8"/>
      <c r="E31" s="22">
        <f>SUM(E8:E30)</f>
        <v>149283936</v>
      </c>
      <c r="F31" s="9">
        <f>SUM(F8:F30)</f>
        <v>9974891.5</v>
      </c>
      <c r="G31" s="8"/>
      <c r="H31" s="9">
        <f>SUM(H8:H30)</f>
        <v>21807.23</v>
      </c>
      <c r="I31" s="11">
        <f>SUM(I8:I29)</f>
        <v>9640778.7300000004</v>
      </c>
    </row>
    <row r="32" spans="3:9" s="5" customFormat="1" ht="11.25" x14ac:dyDescent="0.2">
      <c r="C32" s="26"/>
    </row>
    <row r="33" spans="3:9" s="5" customFormat="1" ht="11.25" x14ac:dyDescent="0.2">
      <c r="C33" s="26" t="s">
        <v>87</v>
      </c>
    </row>
    <row r="34" spans="3:9" s="5" customFormat="1" ht="24" customHeight="1" x14ac:dyDescent="0.2">
      <c r="C34" s="37" t="s">
        <v>88</v>
      </c>
      <c r="D34" s="37"/>
      <c r="E34" s="37"/>
      <c r="F34" s="37"/>
      <c r="G34" s="37"/>
      <c r="H34" s="37"/>
      <c r="I34" s="37"/>
    </row>
    <row r="35" spans="3:9" s="5" customFormat="1" ht="22.5" customHeight="1" x14ac:dyDescent="0.2">
      <c r="C35" s="37" t="s">
        <v>89</v>
      </c>
      <c r="D35" s="37"/>
      <c r="E35" s="37"/>
      <c r="F35" s="37"/>
      <c r="G35" s="37"/>
      <c r="H35" s="37"/>
      <c r="I35" s="37"/>
    </row>
    <row r="36" spans="3:9" s="5" customFormat="1" ht="22.5" customHeight="1" x14ac:dyDescent="0.2">
      <c r="C36" s="37" t="s">
        <v>91</v>
      </c>
      <c r="D36" s="37"/>
      <c r="E36" s="37"/>
      <c r="F36" s="37"/>
      <c r="G36" s="37"/>
      <c r="H36" s="37"/>
      <c r="I36" s="37"/>
    </row>
    <row r="37" spans="3:9" s="5" customFormat="1" ht="11.25" x14ac:dyDescent="0.2">
      <c r="C37" s="26"/>
    </row>
    <row r="38" spans="3:9" s="5" customFormat="1" ht="11.25" x14ac:dyDescent="0.2">
      <c r="C38" s="26"/>
    </row>
    <row r="39" spans="3:9" s="5" customFormat="1" ht="11.25" x14ac:dyDescent="0.2">
      <c r="C39" s="26"/>
    </row>
    <row r="40" spans="3:9" s="5" customFormat="1" ht="11.25" x14ac:dyDescent="0.2">
      <c r="C40" s="26"/>
    </row>
    <row r="41" spans="3:9" s="5" customFormat="1" ht="11.25" x14ac:dyDescent="0.2">
      <c r="C41" s="26"/>
    </row>
    <row r="42" spans="3:9" s="5" customFormat="1" ht="11.25" x14ac:dyDescent="0.2">
      <c r="C42" s="26"/>
    </row>
    <row r="43" spans="3:9" s="5" customFormat="1" ht="11.25" x14ac:dyDescent="0.2">
      <c r="C43" s="26"/>
    </row>
    <row r="44" spans="3:9" s="5" customFormat="1" ht="11.25" x14ac:dyDescent="0.2">
      <c r="C44" s="26"/>
    </row>
    <row r="45" spans="3:9" s="5" customFormat="1" ht="11.25" x14ac:dyDescent="0.2">
      <c r="C45" s="26"/>
    </row>
    <row r="46" spans="3:9" s="5" customFormat="1" ht="11.25" x14ac:dyDescent="0.2">
      <c r="C46" s="26"/>
    </row>
    <row r="47" spans="3:9" s="5" customFormat="1" ht="11.25" x14ac:dyDescent="0.2">
      <c r="C47" s="26"/>
    </row>
    <row r="48" spans="3:9" s="5" customFormat="1" ht="11.25" x14ac:dyDescent="0.2">
      <c r="C48" s="26"/>
    </row>
    <row r="49" spans="3:3" s="5" customFormat="1" ht="11.25" x14ac:dyDescent="0.2">
      <c r="C49" s="26"/>
    </row>
    <row r="50" spans="3:3" s="5" customFormat="1" ht="11.25" x14ac:dyDescent="0.2">
      <c r="C50" s="26"/>
    </row>
    <row r="51" spans="3:3" s="5" customFormat="1" ht="11.25" x14ac:dyDescent="0.2">
      <c r="C51" s="26"/>
    </row>
    <row r="52" spans="3:3" s="5" customFormat="1" ht="11.25" x14ac:dyDescent="0.2">
      <c r="C52" s="26"/>
    </row>
    <row r="53" spans="3:3" s="5" customFormat="1" ht="11.25" x14ac:dyDescent="0.2">
      <c r="C53" s="26"/>
    </row>
    <row r="54" spans="3:3" s="5" customFormat="1" ht="11.25" x14ac:dyDescent="0.2">
      <c r="C54" s="26"/>
    </row>
    <row r="55" spans="3:3" s="5" customFormat="1" ht="11.25" x14ac:dyDescent="0.2">
      <c r="C55" s="26"/>
    </row>
    <row r="56" spans="3:3" s="5" customFormat="1" ht="11.25" x14ac:dyDescent="0.2">
      <c r="C56" s="26"/>
    </row>
  </sheetData>
  <mergeCells count="3">
    <mergeCell ref="C35:I35"/>
    <mergeCell ref="C36:I36"/>
    <mergeCell ref="C34:I3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34d9766-4f9a-44dc-8ec9-e0430c666068">
      <UserInfo>
        <DisplayName>Zamzow, Nash</DisplayName>
        <AccountId>230</AccountId>
        <AccountType/>
      </UserInfo>
    </SharedWithUsers>
    <lcf76f155ced4ddcb4097134ff3c332f xmlns="e50b3c09-2046-4a94-add1-b04265a22abe">
      <Terms xmlns="http://schemas.microsoft.com/office/infopath/2007/PartnerControls"/>
    </lcf76f155ced4ddcb4097134ff3c332f>
    <TaxCatchAll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pgeRetentionTriggerDate xmlns="97e57212-3e02-407f-8b2d-05f7d7f19b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06c99b3-cd83-43e5-b4c1-d62f316c1e37"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2D0A54EFF0F79946A6B89B32B60D7515" ma:contentTypeVersion="17" ma:contentTypeDescription="Create a new document." ma:contentTypeScope="" ma:versionID="cc7475dabcdab12ddce5691b9aedfe74">
  <xsd:schema xmlns:xsd="http://www.w3.org/2001/XMLSchema" xmlns:xs="http://www.w3.org/2001/XMLSchema" xmlns:p="http://schemas.microsoft.com/office/2006/metadata/properties" xmlns:ns2="97e57212-3e02-407f-8b2d-05f7d7f19b15" xmlns:ns3="e50b3c09-2046-4a94-add1-b04265a22abe" xmlns:ns4="a34d9766-4f9a-44dc-8ec9-e0430c666068" targetNamespace="http://schemas.microsoft.com/office/2006/metadata/properties" ma:root="true" ma:fieldsID="ac760e59f800a5020bfcf65eda80333a" ns2:_="" ns3:_="" ns4:_="">
    <xsd:import namespace="97e57212-3e02-407f-8b2d-05f7d7f19b15"/>
    <xsd:import namespace="e50b3c09-2046-4a94-add1-b04265a22abe"/>
    <xsd:import namespace="a34d9766-4f9a-44dc-8ec9-e0430c666068"/>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GenerationTime" minOccurs="0"/>
                <xsd:element ref="ns3:MediaServiceEventHashCode" minOccurs="0"/>
                <xsd:element ref="ns3:MediaServiceOCR" minOccurs="0"/>
                <xsd:element ref="ns3:MediaServiceDateTaken"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db349e95-4216-4b52-930e-087e82ceff6f}" ma:internalName="TaxCatchAll" ma:showField="CatchAllData" ma:web="a34d9766-4f9a-44dc-8ec9-e0430c66606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b349e95-4216-4b52-930e-087e82ceff6f}" ma:internalName="TaxCatchAllLabel" ma:readOnly="true" ma:showField="CatchAllDataLabel" ma:web="a34d9766-4f9a-44dc-8ec9-e0430c666068">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50b3c09-2046-4a94-add1-b04265a22abe"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4d9766-4f9a-44dc-8ec9-e0430c66606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C5E644-8B9E-4604-8215-E2EC5373C383}">
  <ds:schemaRefs>
    <ds:schemaRef ds:uri="http://schemas.microsoft.com/office/2006/metadata/properties"/>
    <ds:schemaRef ds:uri="http://schemas.microsoft.com/office/infopath/2007/PartnerControls"/>
    <ds:schemaRef ds:uri="a34d9766-4f9a-44dc-8ec9-e0430c666068"/>
    <ds:schemaRef ds:uri="e50b3c09-2046-4a94-add1-b04265a22abe"/>
    <ds:schemaRef ds:uri="97e57212-3e02-407f-8b2d-05f7d7f19b15"/>
  </ds:schemaRefs>
</ds:datastoreItem>
</file>

<file path=customXml/itemProps2.xml><?xml version="1.0" encoding="utf-8"?>
<ds:datastoreItem xmlns:ds="http://schemas.openxmlformats.org/officeDocument/2006/customXml" ds:itemID="{E12994F8-55D1-467F-9C68-76E9901BA4ED}">
  <ds:schemaRefs>
    <ds:schemaRef ds:uri="http://schemas.microsoft.com/sharepoint/v3/contenttype/forms"/>
  </ds:schemaRefs>
</ds:datastoreItem>
</file>

<file path=customXml/itemProps3.xml><?xml version="1.0" encoding="utf-8"?>
<ds:datastoreItem xmlns:ds="http://schemas.openxmlformats.org/officeDocument/2006/customXml" ds:itemID="{6C65B1C9-0947-4FA0-ACC0-C7733CCC7D90}">
  <ds:schemaRefs>
    <ds:schemaRef ds:uri="Microsoft.SharePoint.Taxonomy.ContentTypeSync"/>
  </ds:schemaRefs>
</ds:datastoreItem>
</file>

<file path=customXml/itemProps4.xml><?xml version="1.0" encoding="utf-8"?>
<ds:datastoreItem xmlns:ds="http://schemas.openxmlformats.org/officeDocument/2006/customXml" ds:itemID="{E0D9900B-080B-4A95-8554-79312DAD0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e50b3c09-2046-4a94-add1-b04265a22abe"/>
    <ds:schemaRef ds:uri="a34d9766-4f9a-44dc-8ec9-e0430c6660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Instructions</vt:lpstr>
      <vt:lpstr>E&amp;O 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2022-02-26T00:46:38Z</dcterms:created>
  <dcterms:modified xsi:type="dcterms:W3CDTF">2022-04-18T18:53:47Z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0x0101002D0A54EFF0F79946A6B89B32B60D7515</vt:lpwstr>
  </property>
  <property fmtid="{D5CDD505-2E9C-101B-9397-08002B2CF9AE}" pid="4" name="pgeRecordCategory">
    <vt:lpwstr/>
  </property>
</Properties>
</file>