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puc-my.sharepoint.com/personal/mabel_wu_cpuc_ca_gov/Documents/Backup/Documents/1-MW/1-SED/1-PSPS Post Season Report/POSTSR_03.01.2023/SCE/"/>
    </mc:Choice>
  </mc:AlternateContent>
  <xr:revisionPtr revIDLastSave="2" documentId="8_{8A2FC9FE-E039-4E3B-898B-F18B19697655}" xr6:coauthVersionLast="47" xr6:coauthVersionMax="47" xr10:uidLastSave="{1A9D62FB-4032-4CE1-8F7A-162A499AEEF9}"/>
  <bookViews>
    <workbookView xWindow="28680" yWindow="345" windowWidth="25440" windowHeight="15390" firstSheet="1" activeTab="1" xr2:uid="{97E35FCA-2897-40AF-833B-6593535AA2D5}"/>
  </bookViews>
  <sheets>
    <sheet name="Instructions" sheetId="1" r:id="rId1"/>
    <sheet name="E&amp;O Cost" sheetId="2" r:id="rId2"/>
  </sheets>
  <definedNames>
    <definedName name="_xlnm._FilterDatabase" localSheetId="1" hidden="1">'E&amp;O Cost'!$A$4:$L$29</definedName>
    <definedName name="_xlnm.Print_Titles" localSheetId="1">'E&amp;O Cost'!$4:$4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2" l="1"/>
  <c r="F29" i="2"/>
  <c r="G17" i="2" l="1"/>
  <c r="G16" i="2"/>
  <c r="G15" i="2"/>
  <c r="G13" i="2"/>
  <c r="G12" i="2"/>
  <c r="G9" i="2"/>
  <c r="G8" i="2"/>
  <c r="D29" i="2"/>
  <c r="G18" i="2"/>
  <c r="G19" i="2"/>
  <c r="G20" i="2"/>
  <c r="G21" i="2"/>
  <c r="G22" i="2"/>
  <c r="G23" i="2"/>
  <c r="G24" i="2"/>
  <c r="G25" i="2"/>
  <c r="G26" i="2"/>
  <c r="G27" i="2"/>
  <c r="G28" i="2"/>
  <c r="G29" i="2" l="1"/>
</calcChain>
</file>

<file path=xl/sharedStrings.xml><?xml version="1.0" encoding="utf-8"?>
<sst xmlns="http://schemas.openxmlformats.org/spreadsheetml/2006/main" count="128" uniqueCount="123">
  <si>
    <t>Authority by Section 3, Appendix A of Decision 21-06-034</t>
  </si>
  <si>
    <t xml:space="preserve">Each electric investor-owned utility must track and report costs for PSPS-related education and outreach, </t>
  </si>
  <si>
    <t>including the required surveys, and the Commission’s Safety and Enforcement Division is authorized to</t>
  </si>
  <si>
    <t>develop the cost tracking system for this purpose.  The utilities must include costs incurred by other</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</si>
  <si>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</si>
  <si>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t>format designated by Safety and Enforcement Division, with the [prior year] Post-Season Report.</t>
  </si>
  <si>
    <t>Instructions</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</si>
  <si>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</si>
  <si>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</si>
  <si>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Do not merge cells in the spreadsheet.</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</si>
  <si>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</si>
  <si>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Name file according to the following protocols:</t>
  </si>
  <si>
    <t>syntax:</t>
  </si>
  <si>
    <t>&lt;Utility Abbreviation&gt;_POSTSR3_&lt;Submission Date&gt;</t>
  </si>
  <si>
    <t>examples:</t>
  </si>
  <si>
    <t>PGE_POSTSR3_3-1-2022</t>
  </si>
  <si>
    <t>PacifiCorp_POSTSR3_3-1-2022</t>
  </si>
  <si>
    <t>IOUs subject to requirement:</t>
  </si>
  <si>
    <t>Pacific Gas and Electric Company</t>
  </si>
  <si>
    <t>San Diego Gas &amp; Electric Company</t>
  </si>
  <si>
    <t>Southern California Edison Company</t>
  </si>
  <si>
    <t>Golden State Water Company on behalf of its Bear Valley Electric Service Division</t>
  </si>
  <si>
    <t>Liberty Utilities (CalPeco Electric) LLC</t>
  </si>
  <si>
    <t>PacifiCorp d.b.a. Pacific Power</t>
  </si>
  <si>
    <t>Acronyms</t>
  </si>
  <si>
    <t>E&amp;O</t>
  </si>
  <si>
    <t>Education and Outreach</t>
  </si>
  <si>
    <t>PSPS</t>
  </si>
  <si>
    <t>Public Safety Power Shutoff</t>
  </si>
  <si>
    <t>AFN</t>
  </si>
  <si>
    <t>Access and Functional Needs</t>
  </si>
  <si>
    <t>Education and Outreach Cost</t>
  </si>
  <si>
    <t>For Reporting Period: From 01/01/2022 Through 12/31/2022</t>
  </si>
  <si>
    <t>PSPS E&amp;O Program Type</t>
  </si>
  <si>
    <t>E&amp;O Program Description and Method</t>
  </si>
  <si>
    <r>
      <t>Approximate Number of People Reached</t>
    </r>
    <r>
      <rPr>
        <b/>
        <vertAlign val="superscript"/>
        <sz val="12"/>
        <color theme="0"/>
        <rFont val="Calibri"/>
        <family val="2"/>
        <scheme val="minor"/>
      </rPr>
      <t>[1]</t>
    </r>
  </si>
  <si>
    <r>
      <t xml:space="preserve">Cost Incurred By IOU </t>
    </r>
    <r>
      <rPr>
        <b/>
        <vertAlign val="superscript"/>
        <sz val="12"/>
        <color theme="0"/>
        <rFont val="Calibri"/>
        <family val="2"/>
        <scheme val="minor"/>
      </rPr>
      <t>[2]</t>
    </r>
  </si>
  <si>
    <t xml:space="preserve">Names of Entities (IOU, CBO, etc.) </t>
  </si>
  <si>
    <t>Costs Incurred By Other Entities</t>
  </si>
  <si>
    <t>Total Cost for 2022</t>
  </si>
  <si>
    <t>Dear Neighbor Letters</t>
  </si>
  <si>
    <t>Mailings sent to customers on frequently impacted PSPS circuits to keep them informed of grid hardening efforts for their specific areas</t>
  </si>
  <si>
    <t>Residential Customers</t>
  </si>
  <si>
    <t>Subtrans and Primary Meter Annual Communication</t>
  </si>
  <si>
    <t>Annual email outreach to prepare for wildfire season to subtransmission and primary metered customers</t>
  </si>
  <si>
    <t xml:space="preserve">Mailed: 78 letters
Emailed: 3,714
</t>
  </si>
  <si>
    <t>Subtrans and Primary Meter Customers</t>
  </si>
  <si>
    <t>Critical Infrastructure Annual Communication</t>
  </si>
  <si>
    <t>Mailings and emails to request updates on Critical Infrastructure Customer Contact  Information</t>
  </si>
  <si>
    <t xml:space="preserve">Mailed: 3,334
Emailed: 4,624
</t>
  </si>
  <si>
    <t>Critical Infrastructure and Facilities customers</t>
  </si>
  <si>
    <t>Critical Care Backup Battery Mailer and Email</t>
  </si>
  <si>
    <t xml:space="preserve">Monthly direct outreach mailer and email to inform newly identified eligible customers about the program </t>
  </si>
  <si>
    <t>SCE</t>
  </si>
  <si>
    <t>2-1-1 Referral Services</t>
  </si>
  <si>
    <t>Service related multi-channel education and outreach</t>
  </si>
  <si>
    <t>20 Direct calls during PSPS
59,785 screened AFN
14,829 Customers interested in Care Coordination
1,394 Care Coordination Completed
7,331 Care Coordination Contacts</t>
  </si>
  <si>
    <t>211 California Network
Salvation Army (sub contracted by 211)</t>
  </si>
  <si>
    <t xml:space="preserve">In-Language CBO </t>
  </si>
  <si>
    <t>Contracts with CBOs to provide in-language communication support before and during PSPS events (pay for performance)</t>
  </si>
  <si>
    <t>Active SGV, Agua Dulce Women's Club, Beeyond Prepared, Big Brother Big Sisters, Breathe Socal, Building Resilient Communities, Cathedral City Senior Center, Central Ventura County SFC, Coachella Valley Economic Partnership, Community Environmental Council, East San Gabriel Valley Japanese Community Center, EXCEED, Foothill Unity Center, Grid LA, Grossman Burn Foundation, Happy 50+, High Sierra Energy Foundation, Hosanna Broadcasting Network, 211, Ken Fire Safe Council, Mountain Rim Fire Safe Council, PVP Cert, SJVCEO, Service Center Independent Life, Set for Life, Speech and Language Development Center, Today's Woman Foundation, United Way Mojave Valley, Veterans Legal Institute, Village Solutions Foundation, Youth Action Project</t>
  </si>
  <si>
    <t>CBO Materials</t>
  </si>
  <si>
    <t>SCE Program fact sheets for CBOs to share with their constituents</t>
  </si>
  <si>
    <t>Translated Public Outreach Materials</t>
  </si>
  <si>
    <t>Translated education and outreach materials</t>
  </si>
  <si>
    <t>N/A</t>
  </si>
  <si>
    <t>SCE's Website PSPS, wildfire, backup power and AFN specific pages</t>
  </si>
  <si>
    <t xml:space="preserve">Content and online experience was recently improved in the Wildfire Safety (and Outage Center) areas on SCE's website to make it easier for customers and community partners to find the information they need to stay informed and safe before, during, and after a Wildfire/PSPS event. SCE's website offers PSPS and wildfire preparedness information, as well as a webpage specific to individuals with AFN and PSPS updates during active shutoffs.  SCE's Wildfire Safety pages are translated into the CPUC mandated 19 prevalent languages (including English).  English and Spanish languages  account for the vast majority of the above reported metrics.   </t>
  </si>
  <si>
    <t>1.07 Million Page Views, 897K Visits, 721K Unique Visitors (Note: these metrics are for the Wildfire Safety pages on SCE.com and traffice to the outage map during the three PSPS events that occured in SCE's service territory during CY2022)</t>
  </si>
  <si>
    <t>Paid Media and Advertising</t>
  </si>
  <si>
    <t xml:space="preserve">SCE's advertising campaign aimed to convey key messages that collectively help educate customers about PSPS and emergency preparedness. It targeted all residential and business customers throughout SCE’s service area, with PSPS messaging heavily targeted to customers residing in High Fire Risk Areas (HFRA), including vulnerable populations and non-English speakers. These advertisements ran on a variety of channels including digital banners, digital video, connected TV, social media, search, digital audio, broadcast radio and newspaper. The 2022 advertising campaign centered on six message themes: emergency preparedness, PSPS definition/conditions, wildfire mitigation, alert sign-up, medical baseline program, and customer programs and resources. </t>
  </si>
  <si>
    <t>571,000,000 impressions</t>
  </si>
  <si>
    <t>PSPS Education and Outreach Survey(s)</t>
  </si>
  <si>
    <t xml:space="preserve">Phase 3 PSPS Guidelines required education and outreach survey(s) -- also mandated by Decision 20-03-004 in 2020 -- 2022 represented the third year of In-Language Wildfire Mitigation / PSPS Communications Effectiveness Surveys-Pre- and Post- Wildfire Season </t>
  </si>
  <si>
    <r>
      <rPr>
        <b/>
        <sz val="11"/>
        <color theme="1"/>
        <rFont val="Calibri"/>
        <family val="2"/>
        <scheme val="minor"/>
      </rPr>
      <t>Completed surveys:</t>
    </r>
    <r>
      <rPr>
        <sz val="11"/>
        <color theme="1"/>
        <rFont val="Calibri"/>
        <family val="2"/>
        <scheme val="minor"/>
      </rPr>
      <t xml:space="preserve"> </t>
    </r>
    <r>
      <rPr>
        <u/>
        <sz val="11"/>
        <color theme="1"/>
        <rFont val="Calibri"/>
        <family val="2"/>
        <scheme val="minor"/>
      </rPr>
      <t>RESIDENTIAL Systemwide</t>
    </r>
    <r>
      <rPr>
        <sz val="11"/>
        <color theme="1"/>
        <rFont val="Calibri"/>
        <family val="2"/>
        <scheme val="minor"/>
      </rPr>
      <t xml:space="preserve">: Pre-  2,310 total (752 HFRA, 1,558 Non-HFRA)               Post-  2,282 total (720 HFRA, 1,562 Non-HFRA)   </t>
    </r>
    <r>
      <rPr>
        <u/>
        <sz val="11"/>
        <color theme="1"/>
        <rFont val="Calibri"/>
        <family val="2"/>
        <scheme val="minor"/>
      </rPr>
      <t>RESIDENTIAL HFRA</t>
    </r>
    <r>
      <rPr>
        <sz val="11"/>
        <color theme="1"/>
        <rFont val="Calibri"/>
        <family val="2"/>
        <scheme val="minor"/>
      </rPr>
      <t xml:space="preserve">:             Pre-  2,425 (752 from Systemwide survey)                        Post-  2,303 (720 from Systemwide survey)                       </t>
    </r>
    <r>
      <rPr>
        <u/>
        <sz val="11"/>
        <color theme="1"/>
        <rFont val="Calibri"/>
        <family val="2"/>
        <scheme val="minor"/>
      </rPr>
      <t>BUSINESS Systemwide</t>
    </r>
    <r>
      <rPr>
        <sz val="11"/>
        <color theme="1"/>
        <rFont val="Calibri"/>
        <family val="2"/>
        <scheme val="minor"/>
      </rPr>
      <t xml:space="preserve">:      Pre-  774 (179 HFRA, 595 Non-HFRA)                          Post-  596 (135 HFRA, 461 Non-HFRA)                    </t>
    </r>
    <r>
      <rPr>
        <u/>
        <sz val="11"/>
        <color theme="1"/>
        <rFont val="Calibri"/>
        <family val="2"/>
        <scheme val="minor"/>
      </rPr>
      <t>BUSINESS HFRA</t>
    </r>
    <r>
      <rPr>
        <sz val="11"/>
        <color theme="1"/>
        <rFont val="Calibri"/>
        <family val="2"/>
        <scheme val="minor"/>
      </rPr>
      <t>:                  Pre-  731 (179 from Systemwide survey)                       Post-  545 (135 from Systemwide survey)</t>
    </r>
  </si>
  <si>
    <t>Residential Customers in HFRA and Business Customers in HFRA</t>
  </si>
  <si>
    <t>PSPS Newsletter (HFRA &amp; non-HFRA version)</t>
  </si>
  <si>
    <t>Annual newsletter versioned for HFRA and non-HFRA customers that is mailed to customers in advance of the onset of wildfire season</t>
  </si>
  <si>
    <t>Approx. 4.5 Million SCE customers (1.2 Million HFRA; 3.5 Non-HFRA)</t>
  </si>
  <si>
    <t>Customers</t>
  </si>
  <si>
    <t>PSPS Master Meter Education Letter &amp; Flyer</t>
  </si>
  <si>
    <t>Letter and multiple copies of educational flyers sent to multifamily property owners and landlords requesting that they engage their tenants about PSPS preparedness</t>
  </si>
  <si>
    <t xml:space="preserve">945 SCE customers who are mastered metered  </t>
  </si>
  <si>
    <t>Multifamily Property Owners and Landlords</t>
  </si>
  <si>
    <t xml:space="preserve">Community Meetings </t>
  </si>
  <si>
    <t>10 meetings targeting customers in HFRA's by county to provide an update on PSPS an Wildfire Mitigation Plan. Please note 2022 meetings were held virtually due to covid restrictions. Future meetings will likely be held in-person and incur a larger cost.</t>
  </si>
  <si>
    <t xml:space="preserve">IOU, CBO's, Local Emergency Response, and Customers, </t>
  </si>
  <si>
    <t>County Meetings</t>
  </si>
  <si>
    <t xml:space="preserve">In 2022, SCE had 9 meetings with county emergency personnel in all 13 HFRA counties in SCE's service area to  provide updates on Wildfire Mitigation and PSPS and to solicit feedback </t>
  </si>
  <si>
    <t xml:space="preserve">65
</t>
  </si>
  <si>
    <t>County Emerg Mgmt
County Fire
County Sheriff</t>
  </si>
  <si>
    <t>PSPS Quarterly Working Groups</t>
  </si>
  <si>
    <t>Regional meetings with Public Safety Partners to Provide PSPS updates, forum to share lessons learned and brainstorm on best practices  - Includes breakout sessions on notifications</t>
  </si>
  <si>
    <t>Cities, Counties and Tribal Council Representatives</t>
  </si>
  <si>
    <t>PSPS Quarterly Advisory Board</t>
  </si>
  <si>
    <t>Regional meetings with Public Safety Partners to Share lessons learned, provide advisory services to SCE for consideration on PSPS protocols and WFM</t>
  </si>
  <si>
    <t xml:space="preserve">Public Safety Partners
Fire/Law/Emergency Management  
Communications and Water Service Providers 
Tribal Governments 
Local Governments 
Representatives from Access and Functional Needs Customers 
Business Groups
Non-Profits
Academic Organizations
</t>
  </si>
  <si>
    <t>Critical Infrastructure Workshops</t>
  </si>
  <si>
    <t>Resiliency workshops for sectors identified as Critical Infrastructure</t>
  </si>
  <si>
    <t>Email to all HFRA local and Tribal Governments</t>
  </si>
  <si>
    <t>Annual email to local and tribal governments in HFRA to update them on SCE's WMP activities, customer programs, PSPS protocolas and request contact information</t>
  </si>
  <si>
    <t>All local and tribal governments in HFRA (133)</t>
  </si>
  <si>
    <t>Meetings with HFRA local and Tribal Governments</t>
  </si>
  <si>
    <t>Met with 89 local and tribal governments in HFRA to update them on SCE's WMP activities, customer programs, PSPS protocols and request contact information (Note offer was made to meet with all local and tribal governments in HFRA. 51 other jusrisdictions received WMP briefing s an email.)</t>
  </si>
  <si>
    <t>Over 140 city, county, and tribal staff</t>
  </si>
  <si>
    <t>City, county, and tribal staff</t>
  </si>
  <si>
    <t>Post PSPS event meetings with local and governments</t>
  </si>
  <si>
    <t>Met with 2 local governments after the 11/24/21 and 11/19/22 PSPS events to answer questions and address their concerns</t>
  </si>
  <si>
    <t>At least 20 stakeholders.</t>
  </si>
  <si>
    <t xml:space="preserve">City Council in Fillmore and councilmembers and public safety personnel in Hemet. </t>
  </si>
  <si>
    <t>City Council briefings</t>
  </si>
  <si>
    <t>Presentations to city councils to answer questions and address their concerns</t>
  </si>
  <si>
    <t>4 city councils</t>
  </si>
  <si>
    <t xml:space="preserve">Fillmore, Hemet, Bradbury, and Santa Clarita City Councils. </t>
  </si>
  <si>
    <t>Meetings with Business and Government Associations</t>
  </si>
  <si>
    <t>Met 6 times with Business Associations and 8 times with Government Associations in our service territory in 2022 to update them on SCE's WMP activities, customer programs, PSPS protocols and request contact information.</t>
  </si>
  <si>
    <t>Various</t>
  </si>
  <si>
    <t>LA BizFed, Industry Business Council, Greater Irvine Chamber, Orange Chamber, Rancho Santa Margarita Chamber, and South Pasadena Chamber
CA Contract Cities Association (twice), Morongo Valley Community Services District &amp; Fire Department (twice), Institute for Local Government, Association of CA Cities - Orange County, Rural County Representatives of CA, LA Fire Department Foundation.</t>
  </si>
  <si>
    <t>Access &amp; Functional Needs Self Identification Survey Pilot</t>
  </si>
  <si>
    <t>Email and direct mail campaign for customers in HFRA to self-identify with an AFN characteristics</t>
  </si>
  <si>
    <t>Total</t>
  </si>
  <si>
    <t>[1] Not Applicable or "N/A" in the Approximate Number of People Reached column indicates that SCE did not track this metric for this program type in 2022.</t>
  </si>
  <si>
    <t>[2] Costs incurred by IOU are as available as of the date of this filing.  SCE costs captured are its non-labor programmatic costs.  SCE does not track labor costs for these education and outreach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</si>
</sst>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9" x14ac:knownFonts="1">
    <font>
      <sz val="11"/>
      <color theme="1"/>
      <name val="Calibri"/>
      <family val="2"/>
      <scheme val="minor"/>
    </font>
    <font>
      <u/>
      <sz val="11"/>
      <color theme="1"/>
      <name val="Calibri"/>
      <family val="2"/>
      <scheme val="minor"/>
    </font>
    <font>
      <b/>
      <sz val="11"/>
      <color theme="1"/>
      <name val="Calibri"/>
      <family val="2"/>
      <scheme val="minor"/>
    </font>
    <font>
      <sz val="12"/>
      <color theme="1"/>
      <name val="Calibri"/>
      <family val="2"/>
      <scheme val="minor"/>
    </font>
    <font>
      <sz val="11"/>
      <color rgb="FF000000"/>
      <name val="Calibri"/>
      <family val="2"/>
    </font>
    <font>
      <sz val="11"/>
      <color rgb="FFFF0000"/>
      <name val="Calibri"/>
      <family val="2"/>
      <scheme val="minor"/>
    </font>
    <font>
      <sz val="11"/>
      <color theme="1"/>
      <name val="Calibri"/>
      <family val="2"/>
      <charset val="1"/>
    </font>
    <font>
      <b/>
      <sz val="12"/>
      <color theme="0"/>
      <name val="Calibri"/>
      <family val="2"/>
      <scheme val="minor"/>
    </font>
    <font>
      <b/>
      <vertAlign val="superscript"/>
      <sz val="12"/>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666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1" fillId="0" borderId="0" xfId="0" applyFont="1"/>
    <xf numFmtId="0" fontId="0" fillId="0" borderId="1" xfId="0" applyBorder="1"/>
    <xf numFmtId="0" fontId="0" fillId="0" borderId="4" xfId="0" applyBorder="1"/>
    <xf numFmtId="0" fontId="2" fillId="0" borderId="0" xfId="0" applyFont="1"/>
    <xf numFmtId="0" fontId="0" fillId="0" borderId="0" xfId="0" applyAlignment="1">
      <alignment horizontal="right" vertical="top"/>
    </xf>
    <xf numFmtId="0" fontId="0" fillId="0" borderId="1" xfId="0" applyBorder="1" applyAlignment="1">
      <alignment wrapText="1"/>
    </xf>
    <xf numFmtId="0" fontId="0" fillId="0" borderId="1" xfId="0" applyBorder="1" applyAlignment="1">
      <alignment vertical="top" wrapText="1"/>
    </xf>
    <xf numFmtId="0" fontId="4" fillId="0" borderId="1" xfId="0" applyFont="1" applyBorder="1" applyAlignment="1">
      <alignment vertical="top" wrapText="1"/>
    </xf>
    <xf numFmtId="0" fontId="4" fillId="0" borderId="5" xfId="0" applyFont="1" applyBorder="1" applyAlignment="1">
      <alignment vertical="top" wrapText="1"/>
    </xf>
    <xf numFmtId="0" fontId="5" fillId="0" borderId="0" xfId="0" applyFont="1"/>
    <xf numFmtId="0" fontId="0" fillId="2" borderId="1" xfId="0" applyFill="1" applyBorder="1" applyAlignment="1">
      <alignment vertical="center" wrapText="1"/>
    </xf>
    <xf numFmtId="0" fontId="0" fillId="0" borderId="1" xfId="0" applyBorder="1" applyAlignment="1">
      <alignment vertical="center" wrapText="1"/>
    </xf>
    <xf numFmtId="0" fontId="4" fillId="0" borderId="8" xfId="0" applyFont="1" applyBorder="1" applyAlignment="1">
      <alignment vertical="top"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0" xfId="0" applyBorder="1" applyAlignment="1">
      <alignment horizontal="center" vertical="center"/>
    </xf>
    <xf numFmtId="0" fontId="0" fillId="0" borderId="7" xfId="0" applyBorder="1" applyAlignment="1">
      <alignment horizontal="center" vertical="center"/>
    </xf>
    <xf numFmtId="164" fontId="0" fillId="0" borderId="9"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4" xfId="0" applyNumberFormat="1" applyBorder="1" applyAlignment="1">
      <alignment horizontal="center" vertical="center"/>
    </xf>
    <xf numFmtId="3" fontId="0" fillId="0" borderId="4" xfId="0" applyNumberFormat="1" applyBorder="1" applyAlignment="1">
      <alignment horizontal="center" vertical="center"/>
    </xf>
    <xf numFmtId="0" fontId="0" fillId="0" borderId="1" xfId="0" applyBorder="1" applyAlignment="1">
      <alignment horizontal="center" vertical="top" wrapText="1"/>
    </xf>
    <xf numFmtId="0" fontId="0" fillId="0" borderId="1" xfId="0" applyBorder="1" applyAlignment="1">
      <alignment horizontal="center" wrapText="1"/>
    </xf>
    <xf numFmtId="6" fontId="6" fillId="0" borderId="0" xfId="0" applyNumberFormat="1" applyFont="1" applyAlignment="1">
      <alignment horizontal="center" vertical="center"/>
    </xf>
    <xf numFmtId="164" fontId="0" fillId="0" borderId="4" xfId="0" applyNumberFormat="1" applyBorder="1" applyAlignment="1">
      <alignment horizontal="center"/>
    </xf>
    <xf numFmtId="0" fontId="3" fillId="0" borderId="0" xfId="0" applyFont="1" applyAlignment="1">
      <alignment horizontal="lef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79AA1-D850-40C9-9782-64DBDA0E3E14}">
  <dimension ref="A1:O29"/>
  <sheetViews>
    <sheetView workbookViewId="0">
      <selection activeCell="B2" sqref="B2"/>
    </sheetView>
  </sheetViews>
  <sheetFormatPr defaultRowHeight="15" x14ac:dyDescent="0.25"/>
  <sheetData>
    <row r="1" spans="1:15" x14ac:dyDescent="0.25">
      <c r="A1" s="1" t="s">
        <v>0</v>
      </c>
    </row>
    <row r="2" spans="1:15" x14ac:dyDescent="0.25">
      <c r="B2" s="33" t="s">
        <v>1</v>
      </c>
      <c r="C2" s="33"/>
      <c r="D2" s="33"/>
      <c r="E2" s="33"/>
      <c r="F2" s="33"/>
      <c r="G2" s="33"/>
      <c r="H2" s="33"/>
      <c r="I2" s="33"/>
      <c r="J2" s="33"/>
      <c r="K2" s="33"/>
    </row>
    <row r="3" spans="1:15" x14ac:dyDescent="0.25">
      <c r="B3" s="33" t="s">
        <v>2</v>
      </c>
      <c r="C3" s="33"/>
      <c r="D3" s="33"/>
      <c r="E3" s="33"/>
      <c r="F3" s="33"/>
      <c r="G3" s="33"/>
      <c r="H3" s="33"/>
      <c r="I3" s="33"/>
      <c r="J3" s="33"/>
      <c r="K3" s="33"/>
    </row>
    <row r="4" spans="1:15" ht="15.75" customHeight="1" x14ac:dyDescent="0.25">
      <c r="B4" s="33" t="s">
        <v>3</v>
      </c>
      <c r="C4" s="33"/>
      <c r="D4" s="33"/>
      <c r="E4" s="33"/>
      <c r="F4" s="33"/>
      <c r="G4" s="33"/>
      <c r="H4" s="33"/>
      <c r="I4" s="33"/>
      <c r="J4" s="33"/>
      <c r="K4" s="33"/>
    </row>
    <row r="5" spans="1:15" ht="15" customHeight="1" x14ac:dyDescent="0.25">
      <c r="B5" s="33" t="s">
        <v>4</v>
      </c>
      <c r="C5" s="33"/>
      <c r="D5" s="33"/>
      <c r="E5" s="33"/>
      <c r="F5" s="33"/>
      <c r="G5" s="33"/>
      <c r="H5" s="33"/>
      <c r="I5" s="33"/>
      <c r="J5" s="33"/>
      <c r="K5" s="33"/>
    </row>
    <row r="6" spans="1:15" x14ac:dyDescent="0.25">
      <c r="B6" s="33" t="s">
        <v>5</v>
      </c>
      <c r="C6" s="33"/>
      <c r="D6" s="33"/>
      <c r="E6" s="33"/>
      <c r="F6" s="33"/>
      <c r="G6" s="33"/>
      <c r="H6" s="33"/>
      <c r="I6" s="33"/>
      <c r="J6" s="33"/>
      <c r="K6" s="33"/>
    </row>
    <row r="8" spans="1:15" x14ac:dyDescent="0.25">
      <c r="A8" s="1" t="s">
        <v>6</v>
      </c>
    </row>
    <row r="9" spans="1:15" x14ac:dyDescent="0.25">
      <c r="A9">
        <v>1</v>
      </c>
      <c r="B9" t="s">
        <v>7</v>
      </c>
    </row>
    <row r="10" spans="1:15" x14ac:dyDescent="0.25">
      <c r="A10">
        <v>2</v>
      </c>
      <c r="B10" t="s">
        <v>8</v>
      </c>
    </row>
    <row r="11" spans="1:15" x14ac:dyDescent="0.25">
      <c r="A11">
        <v>3</v>
      </c>
      <c r="B11" t="s">
        <v>9</v>
      </c>
    </row>
    <row r="12" spans="1:15" ht="62.25" customHeight="1" x14ac:dyDescent="0.25">
      <c r="A12" s="5">
        <v>4</v>
      </c>
      <c r="B12" s="32" t="s">
        <v>10</v>
      </c>
      <c r="C12" s="32"/>
      <c r="D12" s="32"/>
      <c r="E12" s="32"/>
      <c r="F12" s="32"/>
      <c r="G12" s="32"/>
      <c r="H12" s="32"/>
      <c r="I12" s="32"/>
      <c r="J12" s="32"/>
      <c r="K12" s="32"/>
      <c r="L12" s="32"/>
      <c r="M12" s="32"/>
      <c r="N12" s="32"/>
      <c r="O12" s="32"/>
    </row>
    <row r="13" spans="1:15" x14ac:dyDescent="0.25">
      <c r="A13">
        <v>5</v>
      </c>
      <c r="B13" t="s">
        <v>11</v>
      </c>
    </row>
    <row r="14" spans="1:15" x14ac:dyDescent="0.25">
      <c r="B14" t="s">
        <v>12</v>
      </c>
      <c r="C14" t="s">
        <v>13</v>
      </c>
    </row>
    <row r="15" spans="1:15" x14ac:dyDescent="0.25">
      <c r="B15" t="s">
        <v>14</v>
      </c>
      <c r="C15" t="s">
        <v>15</v>
      </c>
    </row>
    <row r="16" spans="1:15" x14ac:dyDescent="0.25">
      <c r="C16" t="s">
        <v>16</v>
      </c>
    </row>
    <row r="18" spans="1:2" x14ac:dyDescent="0.25">
      <c r="A18" s="1" t="s">
        <v>17</v>
      </c>
    </row>
    <row r="19" spans="1:2" x14ac:dyDescent="0.25">
      <c r="B19" t="s">
        <v>18</v>
      </c>
    </row>
    <row r="20" spans="1:2" x14ac:dyDescent="0.25">
      <c r="B20" t="s">
        <v>19</v>
      </c>
    </row>
    <row r="21" spans="1:2" x14ac:dyDescent="0.25">
      <c r="B21" t="s">
        <v>20</v>
      </c>
    </row>
    <row r="22" spans="1:2" x14ac:dyDescent="0.25">
      <c r="B22" t="s">
        <v>21</v>
      </c>
    </row>
    <row r="23" spans="1:2" x14ac:dyDescent="0.25">
      <c r="B23" t="s">
        <v>22</v>
      </c>
    </row>
    <row r="24" spans="1:2" x14ac:dyDescent="0.25">
      <c r="B24" t="s">
        <v>23</v>
      </c>
    </row>
    <row r="26" spans="1:2" x14ac:dyDescent="0.25">
      <c r="A26" s="1" t="s">
        <v>24</v>
      </c>
    </row>
    <row r="27" spans="1:2" x14ac:dyDescent="0.25">
      <c r="A27" t="s">
        <v>25</v>
      </c>
      <c r="B27" t="s">
        <v>26</v>
      </c>
    </row>
    <row r="28" spans="1:2" x14ac:dyDescent="0.25">
      <c r="A28" t="s">
        <v>27</v>
      </c>
      <c r="B28" t="s">
        <v>28</v>
      </c>
    </row>
    <row r="29" spans="1:2" x14ac:dyDescent="0.25">
      <c r="A29" t="s">
        <v>29</v>
      </c>
      <c r="B29" t="s">
        <v>30</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sheetPr>
    <pageSetUpPr fitToPage="1"/>
  </sheetPr>
  <dimension ref="A1:L33"/>
  <sheetViews>
    <sheetView tabSelected="1" zoomScaleNormal="100" workbookViewId="0">
      <pane ySplit="4" topLeftCell="A5" activePane="bottomLeft" state="frozen"/>
      <selection activeCell="B1" sqref="B1"/>
      <selection pane="bottomLeft" activeCell="F31" sqref="F31"/>
    </sheetView>
  </sheetViews>
  <sheetFormatPr defaultRowHeight="15" x14ac:dyDescent="0.25"/>
  <cols>
    <col min="1" max="1" width="52.5703125" bestFit="1" customWidth="1"/>
    <col min="2" max="2" width="33.5703125" customWidth="1"/>
    <col min="3" max="3" width="35.5703125" customWidth="1"/>
    <col min="4" max="4" width="21.42578125" customWidth="1"/>
    <col min="5" max="5" width="43.7109375" customWidth="1"/>
    <col min="6" max="6" width="25.5703125" customWidth="1"/>
    <col min="7" max="7" width="28.5703125" customWidth="1"/>
  </cols>
  <sheetData>
    <row r="1" spans="1:12" x14ac:dyDescent="0.25">
      <c r="A1" s="4" t="s">
        <v>31</v>
      </c>
    </row>
    <row r="2" spans="1:12" x14ac:dyDescent="0.25">
      <c r="A2" t="s">
        <v>32</v>
      </c>
    </row>
    <row r="3" spans="1:12" ht="15.75" thickBot="1" x14ac:dyDescent="0.3"/>
    <row r="4" spans="1:12" ht="33.75" x14ac:dyDescent="0.25">
      <c r="A4" s="14" t="s">
        <v>33</v>
      </c>
      <c r="B4" s="15" t="s">
        <v>34</v>
      </c>
      <c r="C4" s="15" t="s">
        <v>35</v>
      </c>
      <c r="D4" s="15" t="s">
        <v>36</v>
      </c>
      <c r="E4" s="15" t="s">
        <v>37</v>
      </c>
      <c r="F4" s="15" t="s">
        <v>38</v>
      </c>
      <c r="G4" s="16" t="s">
        <v>39</v>
      </c>
    </row>
    <row r="5" spans="1:12" ht="75" x14ac:dyDescent="0.25">
      <c r="A5" s="20" t="s">
        <v>40</v>
      </c>
      <c r="B5" s="7" t="s">
        <v>41</v>
      </c>
      <c r="C5" s="18">
        <v>8446</v>
      </c>
      <c r="D5" s="19">
        <v>13712</v>
      </c>
      <c r="E5" s="17" t="s">
        <v>42</v>
      </c>
      <c r="F5" s="19">
        <v>0</v>
      </c>
      <c r="G5" s="19">
        <v>13711.76</v>
      </c>
      <c r="H5" s="10"/>
      <c r="I5" s="10"/>
      <c r="J5" s="10"/>
      <c r="K5" s="10"/>
      <c r="L5" s="10"/>
    </row>
    <row r="6" spans="1:12" ht="60" x14ac:dyDescent="0.25">
      <c r="A6" s="21" t="s">
        <v>43</v>
      </c>
      <c r="B6" s="7" t="s">
        <v>44</v>
      </c>
      <c r="C6" s="7" t="s">
        <v>45</v>
      </c>
      <c r="D6" s="25">
        <v>1076.8399999999999</v>
      </c>
      <c r="E6" s="17" t="s">
        <v>46</v>
      </c>
      <c r="F6" s="19">
        <v>0</v>
      </c>
      <c r="G6" s="25">
        <v>1076.8399999999999</v>
      </c>
      <c r="H6" s="10"/>
      <c r="I6" s="10"/>
      <c r="J6" s="10"/>
      <c r="K6" s="10"/>
      <c r="L6" s="10"/>
    </row>
    <row r="7" spans="1:12" ht="45" x14ac:dyDescent="0.25">
      <c r="A7" s="21" t="s">
        <v>47</v>
      </c>
      <c r="B7" s="11" t="s">
        <v>48</v>
      </c>
      <c r="C7" s="12" t="s">
        <v>49</v>
      </c>
      <c r="D7" s="25">
        <v>3369</v>
      </c>
      <c r="E7" s="17" t="s">
        <v>50</v>
      </c>
      <c r="F7" s="19">
        <v>0</v>
      </c>
      <c r="G7" s="25">
        <v>3369</v>
      </c>
    </row>
    <row r="8" spans="1:12" ht="57.75" customHeight="1" x14ac:dyDescent="0.25">
      <c r="A8" s="20" t="s">
        <v>51</v>
      </c>
      <c r="B8" s="7" t="s">
        <v>52</v>
      </c>
      <c r="C8" s="18">
        <v>10842</v>
      </c>
      <c r="D8" s="30">
        <v>149323</v>
      </c>
      <c r="E8" s="17" t="s">
        <v>53</v>
      </c>
      <c r="F8" s="19">
        <v>0</v>
      </c>
      <c r="G8" s="19">
        <f t="shared" ref="G8:G28" si="0">D8+F8</f>
        <v>149323</v>
      </c>
    </row>
    <row r="9" spans="1:12" ht="90" x14ac:dyDescent="0.25">
      <c r="A9" s="20" t="s">
        <v>54</v>
      </c>
      <c r="B9" s="7" t="s">
        <v>55</v>
      </c>
      <c r="C9" s="6" t="s">
        <v>56</v>
      </c>
      <c r="D9" s="19">
        <v>973492</v>
      </c>
      <c r="E9" s="20" t="s">
        <v>57</v>
      </c>
      <c r="F9" s="19">
        <v>0</v>
      </c>
      <c r="G9" s="19">
        <f t="shared" si="0"/>
        <v>973492</v>
      </c>
    </row>
    <row r="10" spans="1:12" ht="270" x14ac:dyDescent="0.25">
      <c r="A10" s="20" t="s">
        <v>58</v>
      </c>
      <c r="B10" s="12" t="s">
        <v>59</v>
      </c>
      <c r="C10" s="18">
        <v>462161</v>
      </c>
      <c r="D10" s="19">
        <v>95000</v>
      </c>
      <c r="E10" s="28" t="s">
        <v>60</v>
      </c>
      <c r="F10" s="19">
        <v>0</v>
      </c>
      <c r="G10" s="19">
        <v>95000</v>
      </c>
    </row>
    <row r="11" spans="1:12" ht="270" x14ac:dyDescent="0.25">
      <c r="A11" s="20" t="s">
        <v>61</v>
      </c>
      <c r="B11" s="12" t="s">
        <v>62</v>
      </c>
      <c r="C11" s="18">
        <v>462161</v>
      </c>
      <c r="D11" s="25">
        <v>104692.7</v>
      </c>
      <c r="E11" s="28" t="s">
        <v>60</v>
      </c>
      <c r="F11" s="19">
        <v>0</v>
      </c>
      <c r="G11" s="25">
        <v>104692.7</v>
      </c>
    </row>
    <row r="12" spans="1:12" ht="30" x14ac:dyDescent="0.25">
      <c r="A12" s="20" t="s">
        <v>63</v>
      </c>
      <c r="B12" s="7" t="s">
        <v>64</v>
      </c>
      <c r="C12" s="17" t="s">
        <v>65</v>
      </c>
      <c r="D12" s="19">
        <v>150403.18</v>
      </c>
      <c r="E12" s="2"/>
      <c r="F12" s="19">
        <v>0</v>
      </c>
      <c r="G12" s="19">
        <f t="shared" si="0"/>
        <v>150403.18</v>
      </c>
    </row>
    <row r="13" spans="1:12" ht="309" customHeight="1" x14ac:dyDescent="0.25">
      <c r="A13" s="20" t="s">
        <v>66</v>
      </c>
      <c r="B13" s="7" t="s">
        <v>67</v>
      </c>
      <c r="C13" s="20" t="s">
        <v>68</v>
      </c>
      <c r="D13" s="19">
        <v>981635.5</v>
      </c>
      <c r="E13" s="17" t="s">
        <v>65</v>
      </c>
      <c r="F13" s="19">
        <v>0</v>
      </c>
      <c r="G13" s="19">
        <f t="shared" si="0"/>
        <v>981635.5</v>
      </c>
    </row>
    <row r="14" spans="1:12" ht="345" x14ac:dyDescent="0.25">
      <c r="A14" s="20" t="s">
        <v>69</v>
      </c>
      <c r="B14" s="7" t="s">
        <v>70</v>
      </c>
      <c r="C14" s="17" t="s">
        <v>71</v>
      </c>
      <c r="D14" s="19">
        <v>7510000</v>
      </c>
      <c r="E14" s="17" t="s">
        <v>53</v>
      </c>
      <c r="F14" s="19">
        <v>0</v>
      </c>
      <c r="G14" s="19">
        <v>7510000</v>
      </c>
    </row>
    <row r="15" spans="1:12" ht="225" x14ac:dyDescent="0.25">
      <c r="A15" s="20" t="s">
        <v>72</v>
      </c>
      <c r="B15" s="7" t="s">
        <v>73</v>
      </c>
      <c r="C15" s="20" t="s">
        <v>74</v>
      </c>
      <c r="D15" s="19">
        <v>375499</v>
      </c>
      <c r="E15" s="20" t="s">
        <v>75</v>
      </c>
      <c r="F15" s="19">
        <v>0</v>
      </c>
      <c r="G15" s="19">
        <f t="shared" si="0"/>
        <v>375499</v>
      </c>
    </row>
    <row r="16" spans="1:12" ht="60" x14ac:dyDescent="0.25">
      <c r="A16" s="17" t="s">
        <v>76</v>
      </c>
      <c r="B16" s="7" t="s">
        <v>77</v>
      </c>
      <c r="C16" s="20" t="s">
        <v>78</v>
      </c>
      <c r="D16" s="19">
        <v>1751261.89</v>
      </c>
      <c r="E16" s="17" t="s">
        <v>79</v>
      </c>
      <c r="F16" s="19">
        <v>0</v>
      </c>
      <c r="G16" s="19">
        <f t="shared" si="0"/>
        <v>1751261.89</v>
      </c>
    </row>
    <row r="17" spans="1:7" ht="90" x14ac:dyDescent="0.25">
      <c r="A17" s="17" t="s">
        <v>80</v>
      </c>
      <c r="B17" s="7" t="s">
        <v>81</v>
      </c>
      <c r="C17" s="20" t="s">
        <v>82</v>
      </c>
      <c r="D17" s="19">
        <v>9229.73</v>
      </c>
      <c r="E17" s="17" t="s">
        <v>83</v>
      </c>
      <c r="F17" s="19">
        <v>0</v>
      </c>
      <c r="G17" s="19">
        <f t="shared" si="0"/>
        <v>9229.73</v>
      </c>
    </row>
    <row r="18" spans="1:7" ht="120" x14ac:dyDescent="0.25">
      <c r="A18" s="17" t="s">
        <v>84</v>
      </c>
      <c r="B18" s="7" t="s">
        <v>85</v>
      </c>
      <c r="C18" s="17">
        <v>526</v>
      </c>
      <c r="D18" s="19">
        <v>1500</v>
      </c>
      <c r="E18" s="20" t="s">
        <v>86</v>
      </c>
      <c r="F18" s="19">
        <v>0</v>
      </c>
      <c r="G18" s="19">
        <f t="shared" si="0"/>
        <v>1500</v>
      </c>
    </row>
    <row r="19" spans="1:7" ht="94.5" customHeight="1" x14ac:dyDescent="0.25">
      <c r="A19" s="17" t="s">
        <v>87</v>
      </c>
      <c r="B19" s="7" t="s">
        <v>88</v>
      </c>
      <c r="C19" s="29" t="s">
        <v>89</v>
      </c>
      <c r="D19" s="19">
        <v>0</v>
      </c>
      <c r="E19" s="20" t="s">
        <v>90</v>
      </c>
      <c r="F19" s="19">
        <v>0</v>
      </c>
      <c r="G19" s="19">
        <f t="shared" si="0"/>
        <v>0</v>
      </c>
    </row>
    <row r="20" spans="1:7" ht="85.9" customHeight="1" x14ac:dyDescent="0.25">
      <c r="A20" s="17" t="s">
        <v>91</v>
      </c>
      <c r="B20" s="7" t="s">
        <v>92</v>
      </c>
      <c r="C20" s="17">
        <v>175</v>
      </c>
      <c r="D20" s="19">
        <v>0</v>
      </c>
      <c r="E20" s="17" t="s">
        <v>93</v>
      </c>
      <c r="F20" s="19">
        <v>0</v>
      </c>
      <c r="G20" s="19">
        <f t="shared" si="0"/>
        <v>0</v>
      </c>
    </row>
    <row r="21" spans="1:7" ht="165" x14ac:dyDescent="0.25">
      <c r="A21" s="17" t="s">
        <v>94</v>
      </c>
      <c r="B21" s="7" t="s">
        <v>95</v>
      </c>
      <c r="C21" s="17">
        <v>175</v>
      </c>
      <c r="D21" s="19">
        <v>0</v>
      </c>
      <c r="E21" s="20" t="s">
        <v>96</v>
      </c>
      <c r="F21" s="19">
        <v>0</v>
      </c>
      <c r="G21" s="19">
        <f t="shared" si="0"/>
        <v>0</v>
      </c>
    </row>
    <row r="22" spans="1:7" ht="30" x14ac:dyDescent="0.25">
      <c r="A22" s="17" t="s">
        <v>97</v>
      </c>
      <c r="B22" s="7" t="s">
        <v>98</v>
      </c>
      <c r="C22" s="17">
        <v>490</v>
      </c>
      <c r="D22" s="19">
        <v>0</v>
      </c>
      <c r="E22" s="17" t="s">
        <v>50</v>
      </c>
      <c r="F22" s="19">
        <v>0</v>
      </c>
      <c r="G22" s="19">
        <f t="shared" si="0"/>
        <v>0</v>
      </c>
    </row>
    <row r="23" spans="1:7" ht="90" x14ac:dyDescent="0.25">
      <c r="A23" s="17" t="s">
        <v>99</v>
      </c>
      <c r="B23" s="7" t="s">
        <v>100</v>
      </c>
      <c r="C23" s="20" t="s">
        <v>101</v>
      </c>
      <c r="D23" s="19">
        <v>0</v>
      </c>
      <c r="E23" s="17"/>
      <c r="F23" s="19">
        <v>0</v>
      </c>
      <c r="G23" s="19">
        <f t="shared" si="0"/>
        <v>0</v>
      </c>
    </row>
    <row r="24" spans="1:7" ht="135" x14ac:dyDescent="0.25">
      <c r="A24" s="20" t="s">
        <v>102</v>
      </c>
      <c r="B24" s="8" t="s">
        <v>103</v>
      </c>
      <c r="C24" s="17" t="s">
        <v>104</v>
      </c>
      <c r="D24" s="19">
        <v>0</v>
      </c>
      <c r="E24" s="17" t="s">
        <v>105</v>
      </c>
      <c r="F24" s="19">
        <v>0</v>
      </c>
      <c r="G24" s="19">
        <f t="shared" si="0"/>
        <v>0</v>
      </c>
    </row>
    <row r="25" spans="1:7" ht="60" x14ac:dyDescent="0.25">
      <c r="A25" s="20" t="s">
        <v>106</v>
      </c>
      <c r="B25" s="9" t="s">
        <v>107</v>
      </c>
      <c r="C25" s="22" t="s">
        <v>108</v>
      </c>
      <c r="D25" s="19">
        <v>0</v>
      </c>
      <c r="E25" s="20" t="s">
        <v>109</v>
      </c>
      <c r="F25" s="19">
        <v>0</v>
      </c>
      <c r="G25" s="19">
        <f t="shared" si="0"/>
        <v>0</v>
      </c>
    </row>
    <row r="26" spans="1:7" ht="45" x14ac:dyDescent="0.25">
      <c r="A26" s="17" t="s">
        <v>110</v>
      </c>
      <c r="B26" s="13" t="s">
        <v>111</v>
      </c>
      <c r="C26" s="23" t="s">
        <v>112</v>
      </c>
      <c r="D26" s="24">
        <v>0</v>
      </c>
      <c r="E26" s="20" t="s">
        <v>113</v>
      </c>
      <c r="F26" s="19">
        <v>0</v>
      </c>
      <c r="G26" s="19">
        <f t="shared" si="0"/>
        <v>0</v>
      </c>
    </row>
    <row r="27" spans="1:7" ht="150" x14ac:dyDescent="0.25">
      <c r="A27" s="17" t="s">
        <v>114</v>
      </c>
      <c r="B27" s="7" t="s">
        <v>115</v>
      </c>
      <c r="C27" s="17" t="s">
        <v>116</v>
      </c>
      <c r="D27" s="19">
        <v>0</v>
      </c>
      <c r="E27" s="20" t="s">
        <v>117</v>
      </c>
      <c r="F27" s="19">
        <v>0</v>
      </c>
      <c r="G27" s="19">
        <f t="shared" si="0"/>
        <v>0</v>
      </c>
    </row>
    <row r="28" spans="1:7" ht="45" x14ac:dyDescent="0.25">
      <c r="A28" s="17" t="s">
        <v>118</v>
      </c>
      <c r="B28" s="6" t="s">
        <v>119</v>
      </c>
      <c r="C28" s="18">
        <v>76211</v>
      </c>
      <c r="D28" s="19">
        <v>87811</v>
      </c>
      <c r="E28" s="17" t="s">
        <v>65</v>
      </c>
      <c r="F28" s="19">
        <v>0</v>
      </c>
      <c r="G28" s="19">
        <f t="shared" si="0"/>
        <v>87811</v>
      </c>
    </row>
    <row r="29" spans="1:7" ht="15.75" thickBot="1" x14ac:dyDescent="0.3">
      <c r="A29" s="3" t="s">
        <v>120</v>
      </c>
      <c r="B29" s="3"/>
      <c r="C29" s="27">
        <f>SUM(C5:C28)</f>
        <v>1021187</v>
      </c>
      <c r="D29" s="26">
        <f>SUM(D5:D28)</f>
        <v>12208005.84</v>
      </c>
      <c r="E29" s="3"/>
      <c r="F29" s="26">
        <f>SUM(F5:F28)</f>
        <v>0</v>
      </c>
      <c r="G29" s="31">
        <f>SUM(G5:G28)</f>
        <v>12208005.600000001</v>
      </c>
    </row>
    <row r="32" spans="1:7" x14ac:dyDescent="0.25">
      <c r="A32" t="s">
        <v>121</v>
      </c>
    </row>
    <row r="33" spans="1:1" x14ac:dyDescent="0.25">
      <c r="A33" t="s">
        <v>122</v>
      </c>
    </row>
  </sheetData>
  <autoFilter ref="A4:L29" xr:uid="{525C6B6F-9758-49F0-A29F-CD300C4AFD65}"/>
  <pageMargins left="0.7" right="0.7" top="0.75" bottom="0.75" header="0.3" footer="0.3"/>
  <pageSetup paperSize="119" scale="20" fitToHeight="0" orientation="landscape" horizontalDpi="1200" verticalDpi="1200" r:id="rId1"/>
  <headerFooter>
    <oddHeader>&amp;LSouthern California Edison Company
March 1, 2023</oddHeader>
  </headerFooter>
  <rowBreaks count="1" manualBreakCount="1">
    <brk id="1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A85D5B5DF4BE4EAEBDA46516416C11" ma:contentTypeVersion="2" ma:contentTypeDescription="Create a new document." ma:contentTypeScope="" ma:versionID="91ea244528c44a369a85f3c8fdb55f46">
  <xsd:schema xmlns:xsd="http://www.w3.org/2001/XMLSchema" xmlns:xs="http://www.w3.org/2001/XMLSchema" xmlns:p="http://schemas.microsoft.com/office/2006/metadata/properties" xmlns:ns2="483e3c98-d89a-4271-b7e1-379ed2c22699" xmlns:ns3="e45da448-bf9c-43e8-8676-7e88d583ded9" targetNamespace="http://schemas.microsoft.com/office/2006/metadata/properties" ma:root="true" ma:fieldsID="56a345a77ef2519018e3586693163b24" ns2:_="" ns3:_="">
    <xsd:import namespace="483e3c98-d89a-4271-b7e1-379ed2c22699"/>
    <xsd:import namespace="e45da448-bf9c-43e8-8676-7e88d583ded9"/>
    <xsd:element name="properties">
      <xsd:complexType>
        <xsd:sequence>
          <xsd:element name="documentManagement">
            <xsd:complexType>
              <xsd:all>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e3c98-d89a-4271-b7e1-379ed2c22699" elementFormDefault="qualified">
    <xsd:import namespace="http://schemas.microsoft.com/office/2006/documentManagement/types"/>
    <xsd:import namespace="http://schemas.microsoft.com/office/infopath/2007/PartnerControls"/>
    <xsd:element name="lcf76f155ced4ddcb4097134ff3c332f" ma:index="8"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53ed769-3592-4bed-9596-d5fbc03cc830}" ma:internalName="TaxCatchAll" ma:showField="CatchAllData" ma:web="9d45cda9-c093-4dcf-a8e9-765ca14468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483e3c98-d89a-4271-b7e1-379ed2c226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49C0C9-0753-4D3F-A41B-CE8FE59BF2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e3c98-d89a-4271-b7e1-379ed2c22699"/>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ECB0D7-7192-4BB8-B2D4-88D12A2B132B}">
  <ds:schemaRefs>
    <ds:schemaRef ds:uri="http://schemas.microsoft.com/office/2006/metadata/properties"/>
    <ds:schemaRef ds:uri="http://schemas.microsoft.com/office/infopath/2007/PartnerControls"/>
    <ds:schemaRef ds:uri="e45da448-bf9c-43e8-8676-7e88d583ded9"/>
    <ds:schemaRef ds:uri="483e3c98-d89a-4271-b7e1-379ed2c22699"/>
  </ds:schemaRefs>
</ds:datastoreItem>
</file>

<file path=customXml/itemProps3.xml><?xml version="1.0" encoding="utf-8"?>
<ds:datastoreItem xmlns:ds="http://schemas.openxmlformats.org/officeDocument/2006/customXml" ds:itemID="{FEB42CBD-B2DE-483C-94B7-37A73E64D9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E&amp;O Cost</vt:lpstr>
      <vt:lpstr>'E&amp;O Cost'!Print_Titles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SCE’s 2022 PSPS Education and Outreach Cost Tracking</dc:title>
  <dc:subject/>
  <dc:creator>Wu, Mabel</dc:creator>
  <cp:keywords/>
  <dc:description/>
  <cp:lastModifiedBy>Wu, Mabel</cp:lastModifiedBy>
  <cp:revision/>
  <dcterms:created xsi:type="dcterms:W3CDTF">2021-11-19T17:30:06Z</dcterms:created>
  <dcterms:modified xsi:type="dcterms:W3CDTF">2023-03-08T16:48:32Z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0x010100C1A85D5B5DF4BE4EAEBDA46516416C11</vt:lpwstr>
  </property>
  <property fmtid="{D5CDD505-2E9C-101B-9397-08002B2CF9AE}" pid="3" name="MediaServiceImageTags">
    <vt:lpwstr/>
  </property>
  <property fmtid="{D5CDD505-2E9C-101B-9397-08002B2CF9AE}" pid="4" name="AEMModifiedBy">
    <vt:lpwstr/>
  </property>
  <property fmtid="{D5CDD505-2E9C-101B-9397-08002B2CF9AE}" pid="5" name="Order">
    <vt:r8>302300</vt:r8>
  </property>
  <property fmtid="{D5CDD505-2E9C-101B-9397-08002B2CF9AE}" pid="6" name="Approval Level">
    <vt:lpwstr>Approved</vt:lpwstr>
  </property>
  <property fmtid="{D5CDD505-2E9C-101B-9397-08002B2CF9AE}" pid="7" name="xd_Signature">
    <vt:bool>false</vt:bool>
  </property>
  <property fmtid="{D5CDD505-2E9C-101B-9397-08002B2CF9AE}" pid="8" name="xd_ProgID">
    <vt:lpwstr/>
  </property>
  <property fmtid="{D5CDD505-2E9C-101B-9397-08002B2CF9AE}" pid="9" name="SharedWithUsers">
    <vt:lpwstr/>
  </property>
  <property fmtid="{D5CDD505-2E9C-101B-9397-08002B2CF9AE}" pid="10" name="FileCopiedToAnonymousSite">
    <vt:lpwstr>No</vt:lpwstr>
  </property>
  <property fmtid="{D5CDD505-2E9C-101B-9397-08002B2CF9AE}" pid="11" name="ComplianceAssetId">
    <vt:lpwstr/>
  </property>
  <property fmtid="{D5CDD505-2E9C-101B-9397-08002B2CF9AE}" pid="12" name="TemplateUrl">
    <vt:lpwstr/>
  </property>
  <property fmtid="{D5CDD505-2E9C-101B-9397-08002B2CF9AE}" pid="13" name="IsMailSent">
    <vt:lpwstr>Yes</vt:lpwstr>
  </property>
  <property fmtid="{D5CDD505-2E9C-101B-9397-08002B2CF9AE}" pid="14" name="IsActive1">
    <vt:lpwstr>Yes</vt:lpwstr>
  </property>
  <property fmtid="{D5CDD505-2E9C-101B-9397-08002B2CF9AE}" pid="15" name="Classification">
    <vt:lpwstr>Public</vt:lpwstr>
  </property>
  <property fmtid="{D5CDD505-2E9C-101B-9397-08002B2CF9AE}" pid="16" name="ReviewStatus">
    <vt:lpwstr>Pending</vt:lpwstr>
  </property>
  <property fmtid="{D5CDD505-2E9C-101B-9397-08002B2CF9AE}" pid="17" name="_ExtendedDescription">
    <vt:lpwstr/>
  </property>
  <property fmtid="{D5CDD505-2E9C-101B-9397-08002B2CF9AE}" pid="18" name="TriggerFlowInfo">
    <vt:lpwstr/>
  </property>
  <property fmtid="{D5CDD505-2E9C-101B-9397-08002B2CF9AE}" pid="19" name="AEMCreator">
    <vt:lpwstr/>
  </property>
  <property fmtid="{D5CDD505-2E9C-101B-9397-08002B2CF9AE}" pid="20" name="DocKeywords">
    <vt:lpwstr/>
  </property>
</Properties>
</file>